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ondonderryorg-my.sharepoint.com/personal/kyoung_londonderry_org/Documents/Desktop/Accounting for Santa_ANSWER KEY/"/>
    </mc:Choice>
  </mc:AlternateContent>
  <xr:revisionPtr revIDLastSave="0" documentId="8_{EFC703C0-7818-49AB-9D9F-C7F5DE21585E}" xr6:coauthVersionLast="47" xr6:coauthVersionMax="47" xr10:uidLastSave="{00000000-0000-0000-0000-000000000000}"/>
  <bookViews>
    <workbookView xWindow="-110" yWindow="-110" windowWidth="19420" windowHeight="10300" xr2:uid="{30F03060-882C-4DC9-8DE4-F184E5FA1823}"/>
  </bookViews>
  <sheets>
    <sheet name=" Journal Page 1" sheetId="15" r:id="rId1"/>
    <sheet name="Journal Page 2" sheetId="18" r:id="rId2"/>
    <sheet name="Asset Ledgers" sheetId="11" r:id="rId3"/>
    <sheet name="Liability Ledgers" sheetId="12" r:id="rId4"/>
    <sheet name="Owner Equity Ledgers" sheetId="13" r:id="rId5"/>
    <sheet name=" Revenue &amp; Exp. Ledgers" sheetId="14" r:id="rId6"/>
    <sheet name="Worksheet" sheetId="16" r:id="rId7"/>
    <sheet name="Financial Statements" sheetId="19" r:id="rId8"/>
    <sheet name="Post-Closing Trial Balance" sheetId="2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20" l="1"/>
  <c r="B16" i="20"/>
  <c r="J5" i="13"/>
  <c r="J6" i="13" s="1"/>
  <c r="I23" i="13"/>
  <c r="H23" i="18"/>
  <c r="I23" i="18"/>
  <c r="J23" i="18"/>
  <c r="F21" i="18"/>
  <c r="G22" i="18" s="1"/>
  <c r="G20" i="18"/>
  <c r="G18" i="18"/>
  <c r="G17" i="18"/>
  <c r="G16" i="18"/>
  <c r="G15" i="18"/>
  <c r="G14" i="18"/>
  <c r="I14" i="19"/>
  <c r="I10" i="19"/>
  <c r="F14" i="19"/>
  <c r="B24" i="19"/>
  <c r="C24" i="19" s="1"/>
  <c r="C15" i="19"/>
  <c r="I28" i="11"/>
  <c r="I49" i="14"/>
  <c r="I21" i="11"/>
  <c r="H18" i="16"/>
  <c r="I16" i="16"/>
  <c r="F26" i="16"/>
  <c r="B26" i="16"/>
  <c r="B24" i="16"/>
  <c r="F24" i="16" s="1"/>
  <c r="B22" i="16"/>
  <c r="B18" i="16"/>
  <c r="C17" i="16"/>
  <c r="I17" i="16" s="1"/>
  <c r="C22" i="19" s="1"/>
  <c r="C25" i="19" s="1"/>
  <c r="C16" i="16"/>
  <c r="C14" i="16"/>
  <c r="B11" i="16"/>
  <c r="H11" i="16" s="1"/>
  <c r="F22" i="16"/>
  <c r="F21" i="16"/>
  <c r="I15" i="16"/>
  <c r="I14" i="16"/>
  <c r="L14" i="14"/>
  <c r="H5" i="11"/>
  <c r="G4" i="11"/>
  <c r="I4" i="11" s="1"/>
  <c r="H4" i="14"/>
  <c r="J4" i="14" s="1"/>
  <c r="I13" i="13"/>
  <c r="I58" i="14"/>
  <c r="I41" i="14"/>
  <c r="I23" i="14"/>
  <c r="I27" i="11"/>
  <c r="B10" i="16" s="1"/>
  <c r="E10" i="16" s="1"/>
  <c r="D25" i="16" s="1"/>
  <c r="I22" i="14"/>
  <c r="J28" i="15"/>
  <c r="F28" i="15"/>
  <c r="I40" i="14"/>
  <c r="I49" i="11"/>
  <c r="I50" i="11" s="1"/>
  <c r="B13" i="16" s="1"/>
  <c r="H13" i="16" s="1"/>
  <c r="J23" i="12"/>
  <c r="I41" i="11"/>
  <c r="I42" i="11" s="1"/>
  <c r="B12" i="16" s="1"/>
  <c r="H12" i="16" s="1"/>
  <c r="I33" i="11"/>
  <c r="I34" i="11" s="1"/>
  <c r="J4" i="12"/>
  <c r="I17" i="11"/>
  <c r="I18" i="11" s="1"/>
  <c r="I19" i="11" s="1"/>
  <c r="I20" i="11" s="1"/>
  <c r="B9" i="16" s="1"/>
  <c r="E9" i="16" s="1"/>
  <c r="D23" i="16" s="1"/>
  <c r="F23" i="16" s="1"/>
  <c r="G10" i="11"/>
  <c r="I10" i="11" s="1"/>
  <c r="B8" i="16" s="1"/>
  <c r="H8" i="16" s="1"/>
  <c r="H4" i="13"/>
  <c r="J4" i="13" s="1"/>
  <c r="G28" i="15"/>
  <c r="H28" i="15"/>
  <c r="I28" i="15"/>
  <c r="F10" i="18" l="1"/>
  <c r="G11" i="18" s="1"/>
  <c r="C20" i="16"/>
  <c r="G20" i="16" s="1"/>
  <c r="I27" i="16"/>
  <c r="G5" i="14"/>
  <c r="J5" i="14" s="1"/>
  <c r="C27" i="16"/>
  <c r="G23" i="18"/>
  <c r="F12" i="18"/>
  <c r="F23" i="18" s="1"/>
  <c r="D27" i="16"/>
  <c r="F25" i="16"/>
  <c r="F27" i="16"/>
  <c r="E27" i="16"/>
  <c r="I29" i="16"/>
  <c r="I5" i="11"/>
  <c r="L3" i="12"/>
  <c r="L4" i="15"/>
  <c r="M4" i="15"/>
  <c r="C7" i="19" l="1"/>
  <c r="C16" i="19" s="1"/>
  <c r="G27" i="16"/>
  <c r="G28" i="16" s="1"/>
  <c r="F29" i="16"/>
  <c r="L4" i="11"/>
  <c r="B7" i="16"/>
  <c r="H28" i="16" l="1"/>
  <c r="G29" i="16"/>
  <c r="H7" i="16"/>
  <c r="H27" i="16" s="1"/>
  <c r="H29" i="16" s="1"/>
  <c r="B27" i="16"/>
</calcChain>
</file>

<file path=xl/sharedStrings.xml><?xml version="1.0" encoding="utf-8"?>
<sst xmlns="http://schemas.openxmlformats.org/spreadsheetml/2006/main" count="433" uniqueCount="116">
  <si>
    <t>Account</t>
  </si>
  <si>
    <t>Account No.</t>
  </si>
  <si>
    <t>POST REF</t>
  </si>
  <si>
    <t>ITEM</t>
  </si>
  <si>
    <t>DATE</t>
  </si>
  <si>
    <t>DEBIT</t>
  </si>
  <si>
    <t>CREDIT</t>
  </si>
  <si>
    <t>Balance</t>
  </si>
  <si>
    <t>Cash</t>
  </si>
  <si>
    <t>Christmas Cash</t>
  </si>
  <si>
    <t xml:space="preserve">Workshop Petty Cash </t>
  </si>
  <si>
    <t>Toymaking Supplies</t>
  </si>
  <si>
    <t>Prepaid Sleigh Insurance</t>
  </si>
  <si>
    <t>Accounts Receivable - Kevin McCallister</t>
  </si>
  <si>
    <t>Accounts Receivable -Cindy Lou</t>
  </si>
  <si>
    <t>`</t>
  </si>
  <si>
    <t>Accounts Receivable - Buddy the Elf</t>
  </si>
  <si>
    <t>Accounts Payable - North Pole Toy Company</t>
  </si>
  <si>
    <t>Accounts Payable - Frosty's Craft Supply</t>
  </si>
  <si>
    <t>S. Claus Capital</t>
  </si>
  <si>
    <t>S. Claus Drawing</t>
  </si>
  <si>
    <t>Income Summary</t>
  </si>
  <si>
    <t>Holiday Gift Delivery Revenue</t>
  </si>
  <si>
    <t>Reindeer Fuel Expense</t>
  </si>
  <si>
    <t>North Pole Utilities Expense</t>
  </si>
  <si>
    <t>Toy Making Supplies Expense</t>
  </si>
  <si>
    <t>Holiday Advertising Expense</t>
  </si>
  <si>
    <t>Sleigh Insurance Expense</t>
  </si>
  <si>
    <t>Santa's Miscellaneous Expense</t>
  </si>
  <si>
    <t>Date</t>
  </si>
  <si>
    <t>Account Title</t>
  </si>
  <si>
    <t>Doc. No.</t>
  </si>
  <si>
    <t>Post Ref.</t>
  </si>
  <si>
    <t>General</t>
  </si>
  <si>
    <t>Sales Credit</t>
  </si>
  <si>
    <t>Debit</t>
  </si>
  <si>
    <t>Credit</t>
  </si>
  <si>
    <t>R1</t>
  </si>
  <si>
    <t>C1</t>
  </si>
  <si>
    <t>S1</t>
  </si>
  <si>
    <t>M1</t>
  </si>
  <si>
    <t>C2</t>
  </si>
  <si>
    <t>C3</t>
  </si>
  <si>
    <t>S2</t>
  </si>
  <si>
    <t>C4</t>
  </si>
  <si>
    <t>R2</t>
  </si>
  <si>
    <t>C5</t>
  </si>
  <si>
    <t>M2</t>
  </si>
  <si>
    <t>S3</t>
  </si>
  <si>
    <t>C6</t>
  </si>
  <si>
    <t>C7</t>
  </si>
  <si>
    <t>C8</t>
  </si>
  <si>
    <t>Totals</t>
  </si>
  <si>
    <t>Page:  1</t>
  </si>
  <si>
    <t>Dec.</t>
  </si>
  <si>
    <t>S. Claus, Capital</t>
  </si>
  <si>
    <t>R3</t>
  </si>
  <si>
    <t>R4</t>
  </si>
  <si>
    <t>R5</t>
  </si>
  <si>
    <t>Credits</t>
  </si>
  <si>
    <t>Workshop Petty Cash</t>
  </si>
  <si>
    <t xml:space="preserve">  Accounts Payable - North Pole Toy Company</t>
  </si>
  <si>
    <t xml:space="preserve">Accounts Receivable - Cindy Lou </t>
  </si>
  <si>
    <t xml:space="preserve">  Accounts Payable - Frosty's Craft Supply</t>
  </si>
  <si>
    <t>M3</t>
  </si>
  <si>
    <t xml:space="preserve">   V</t>
  </si>
  <si>
    <t>T15</t>
  </si>
  <si>
    <t>C9</t>
  </si>
  <si>
    <t>Santa's Miscellaneious Expense</t>
  </si>
  <si>
    <t>Dec</t>
  </si>
  <si>
    <t>S. Claus, Drawing</t>
  </si>
  <si>
    <t>V</t>
  </si>
  <si>
    <t>v</t>
  </si>
  <si>
    <t>Assets</t>
  </si>
  <si>
    <t>Jingle Bell Suppply Co.</t>
  </si>
  <si>
    <t>Work Sheet</t>
  </si>
  <si>
    <t>Trial Balance</t>
  </si>
  <si>
    <t>Adjustments</t>
  </si>
  <si>
    <t>Income Statement</t>
  </si>
  <si>
    <t>Balance Sheet</t>
  </si>
  <si>
    <t>Net Loss</t>
  </si>
  <si>
    <t>Santa's Toy Delivery Company</t>
  </si>
  <si>
    <t>For the month ended December 31, 2024</t>
  </si>
  <si>
    <t xml:space="preserve">Christmas Cash </t>
  </si>
  <si>
    <t>Accounts Receivable -Kevin McCallister</t>
  </si>
  <si>
    <t>Accounts Receivable -Buddy the Elf</t>
  </si>
  <si>
    <t>Accounts Payable - Frosty’s Craft Supply</t>
  </si>
  <si>
    <t xml:space="preserve">Accounts Payable - North Pole Toy Company  </t>
  </si>
  <si>
    <t xml:space="preserve">Accounts Payable -Jingle Bell Supply Co. </t>
  </si>
  <si>
    <t xml:space="preserve">S. Claus Capital </t>
  </si>
  <si>
    <t>Santa’s Miscellaneous Expense</t>
  </si>
  <si>
    <t>Adjusting Entries</t>
  </si>
  <si>
    <t>Page:  2</t>
  </si>
  <si>
    <t>Toymaking Supplies Expense</t>
  </si>
  <si>
    <t xml:space="preserve">   Toymaking Supplies</t>
  </si>
  <si>
    <t xml:space="preserve">  Prepaid Sleigh Insurance</t>
  </si>
  <si>
    <t>adjusting</t>
  </si>
  <si>
    <t xml:space="preserve">Revenue:  </t>
  </si>
  <si>
    <t>Expenses:</t>
  </si>
  <si>
    <t>Total Expenses</t>
  </si>
  <si>
    <t>For month ended December 31, 2024</t>
  </si>
  <si>
    <t>Statement of Owner's Equity</t>
  </si>
  <si>
    <t>S. Claus, Capital, December 1</t>
  </si>
  <si>
    <t>Less:  Net Loss</t>
  </si>
  <si>
    <t>Less:  S. Clau, Drawing</t>
  </si>
  <si>
    <t>S. Claus, Capital, December 31</t>
  </si>
  <si>
    <t>December 31, 2024</t>
  </si>
  <si>
    <t>Total Assets</t>
  </si>
  <si>
    <t>Liabilities</t>
  </si>
  <si>
    <t>Total Liabilities</t>
  </si>
  <si>
    <t>Owner's Equity</t>
  </si>
  <si>
    <t>Total Liabilies &amp; Owner's Equity</t>
  </si>
  <si>
    <t>Closing Entries</t>
  </si>
  <si>
    <t>Hoiday Gift Delivery Revenue</t>
  </si>
  <si>
    <t>closing</t>
  </si>
  <si>
    <t>Post Closing Trial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</si>
</sst>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[$-F800]dddd\,\ mmmm\ dd\,\ yyyy"/>
    <numFmt numFmtId="166" formatCode="_(&quot;$&quot;* #,##0_);_(&quot;$&quot;* \(#,##0\);_(&quot;$&quot;* &quot;-&quot;??_);_(@_)"/>
  </numFmts>
  <fonts count="1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114">
    <xf numFmtId="0" fontId="0" fillId="0" borderId="0" xfId="0"/>
    <xf numFmtId="0" fontId="2" fillId="0" borderId="0" xfId="0" applyFont="1"/>
    <xf numFmtId="0" fontId="2" fillId="0" borderId="5" xfId="0" applyFont="1" applyBorder="1" applyAlignment="1"/>
    <xf numFmtId="0" fontId="2" fillId="0" borderId="4" xfId="0" applyFont="1" applyBorder="1" applyAlignment="1"/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3" xfId="0" applyFont="1" applyBorder="1"/>
    <xf numFmtId="0" fontId="2" fillId="0" borderId="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4" xfId="0" applyFont="1" applyBorder="1"/>
    <xf numFmtId="0" fontId="2" fillId="0" borderId="6" xfId="0" applyFont="1" applyBorder="1"/>
    <xf numFmtId="0" fontId="2" fillId="0" borderId="12" xfId="0" applyFont="1" applyBorder="1"/>
    <xf numFmtId="0" fontId="1" fillId="0" borderId="1" xfId="0" applyFont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 wrapText="1"/>
    </xf>
    <xf numFmtId="164" fontId="0" fillId="0" borderId="4" xfId="1" applyNumberFormat="1" applyFont="1" applyBorder="1" applyAlignment="1">
      <alignment wrapText="1"/>
    </xf>
    <xf numFmtId="0" fontId="0" fillId="0" borderId="0" xfId="0" applyAlignment="1">
      <alignment wrapText="1"/>
    </xf>
    <xf numFmtId="164" fontId="0" fillId="8" borderId="2" xfId="1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wrapText="1"/>
    </xf>
    <xf numFmtId="164" fontId="0" fillId="0" borderId="2" xfId="1" applyNumberFormat="1" applyFont="1" applyBorder="1" applyAlignment="1">
      <alignment wrapText="1"/>
    </xf>
    <xf numFmtId="164" fontId="0" fillId="0" borderId="2" xfId="1" applyNumberFormat="1" applyFont="1" applyFill="1" applyBorder="1" applyAlignment="1">
      <alignment wrapText="1"/>
    </xf>
    <xf numFmtId="164" fontId="0" fillId="0" borderId="0" xfId="0" applyNumberFormat="1"/>
    <xf numFmtId="0" fontId="0" fillId="0" borderId="2" xfId="0" applyBorder="1" applyAlignment="1">
      <alignment horizontal="center"/>
    </xf>
    <xf numFmtId="164" fontId="2" fillId="0" borderId="10" xfId="1" applyNumberFormat="1" applyFont="1" applyBorder="1"/>
    <xf numFmtId="164" fontId="2" fillId="0" borderId="11" xfId="1" applyNumberFormat="1" applyFont="1" applyBorder="1"/>
    <xf numFmtId="164" fontId="2" fillId="0" borderId="4" xfId="1" applyNumberFormat="1" applyFont="1" applyBorder="1"/>
    <xf numFmtId="164" fontId="2" fillId="0" borderId="2" xfId="1" applyNumberFormat="1" applyFont="1" applyBorder="1"/>
    <xf numFmtId="164" fontId="2" fillId="0" borderId="6" xfId="1" applyNumberFormat="1" applyFont="1" applyBorder="1"/>
    <xf numFmtId="164" fontId="2" fillId="0" borderId="12" xfId="1" applyNumberFormat="1" applyFont="1" applyBorder="1"/>
    <xf numFmtId="164" fontId="0" fillId="0" borderId="2" xfId="1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3" fontId="0" fillId="0" borderId="0" xfId="0" applyNumberFormat="1"/>
    <xf numFmtId="0" fontId="8" fillId="3" borderId="2" xfId="0" applyFont="1" applyFill="1" applyBorder="1"/>
    <xf numFmtId="0" fontId="7" fillId="0" borderId="2" xfId="0" applyFont="1" applyBorder="1" applyAlignment="1">
      <alignment horizontal="center"/>
    </xf>
    <xf numFmtId="164" fontId="0" fillId="0" borderId="2" xfId="1" applyNumberFormat="1" applyFont="1" applyBorder="1"/>
    <xf numFmtId="164" fontId="0" fillId="0" borderId="23" xfId="1" applyNumberFormat="1" applyFont="1" applyBorder="1"/>
    <xf numFmtId="164" fontId="0" fillId="0" borderId="8" xfId="1" applyNumberFormat="1" applyFont="1" applyBorder="1"/>
    <xf numFmtId="164" fontId="0" fillId="0" borderId="0" xfId="1" applyNumberFormat="1" applyFont="1"/>
    <xf numFmtId="164" fontId="0" fillId="0" borderId="18" xfId="1" applyNumberFormat="1" applyFont="1" applyBorder="1"/>
    <xf numFmtId="0" fontId="12" fillId="0" borderId="2" xfId="0" applyFont="1" applyBorder="1" applyAlignment="1">
      <alignment horizontal="center"/>
    </xf>
    <xf numFmtId="164" fontId="0" fillId="0" borderId="2" xfId="1" applyNumberFormat="1" applyFont="1" applyBorder="1" applyAlignment="1">
      <alignment horizontal="center" vertical="center" wrapText="1"/>
    </xf>
    <xf numFmtId="164" fontId="2" fillId="0" borderId="0" xfId="1" applyNumberFormat="1" applyFont="1"/>
    <xf numFmtId="0" fontId="10" fillId="0" borderId="2" xfId="0" applyFont="1" applyBorder="1"/>
    <xf numFmtId="0" fontId="13" fillId="0" borderId="2" xfId="0" applyFont="1" applyBorder="1"/>
    <xf numFmtId="38" fontId="1" fillId="0" borderId="23" xfId="1" applyNumberFormat="1" applyFont="1" applyBorder="1"/>
    <xf numFmtId="164" fontId="2" fillId="0" borderId="8" xfId="1" applyNumberFormat="1" applyFont="1" applyBorder="1"/>
    <xf numFmtId="164" fontId="2" fillId="0" borderId="24" xfId="1" applyNumberFormat="1" applyFont="1" applyBorder="1"/>
    <xf numFmtId="164" fontId="2" fillId="0" borderId="18" xfId="1" applyNumberFormat="1" applyFont="1" applyBorder="1"/>
    <xf numFmtId="164" fontId="1" fillId="0" borderId="23" xfId="1" applyNumberFormat="1" applyFont="1" applyBorder="1"/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3" fillId="0" borderId="2" xfId="0" applyFont="1" applyBorder="1"/>
    <xf numFmtId="0" fontId="13" fillId="0" borderId="2" xfId="0" applyFont="1" applyBorder="1" applyAlignment="1">
      <alignment horizontal="center"/>
    </xf>
    <xf numFmtId="164" fontId="1" fillId="0" borderId="8" xfId="1" applyNumberFormat="1" applyFont="1" applyBorder="1"/>
    <xf numFmtId="0" fontId="12" fillId="0" borderId="2" xfId="0" applyFont="1" applyBorder="1"/>
    <xf numFmtId="0" fontId="6" fillId="4" borderId="2" xfId="0" applyFont="1" applyFill="1" applyBorder="1" applyAlignment="1">
      <alignment horizontal="center"/>
    </xf>
    <xf numFmtId="0" fontId="8" fillId="0" borderId="0" xfId="0" applyFont="1"/>
    <xf numFmtId="164" fontId="7" fillId="0" borderId="4" xfId="1" applyNumberFormat="1" applyFont="1" applyBorder="1" applyAlignment="1">
      <alignment wrapText="1"/>
    </xf>
    <xf numFmtId="0" fontId="14" fillId="9" borderId="2" xfId="0" applyFont="1" applyFill="1" applyBorder="1" applyAlignment="1">
      <alignment horizontal="center"/>
    </xf>
    <xf numFmtId="166" fontId="0" fillId="9" borderId="2" xfId="2" applyNumberFormat="1" applyFont="1" applyFill="1" applyBorder="1"/>
    <xf numFmtId="166" fontId="7" fillId="0" borderId="23" xfId="2" applyNumberFormat="1" applyFont="1" applyBorder="1" applyAlignment="1">
      <alignment wrapText="1"/>
    </xf>
    <xf numFmtId="166" fontId="7" fillId="0" borderId="23" xfId="2" applyNumberFormat="1" applyFont="1" applyBorder="1"/>
    <xf numFmtId="164" fontId="7" fillId="0" borderId="23" xfId="0" applyNumberFormat="1" applyFont="1" applyBorder="1"/>
    <xf numFmtId="0" fontId="7" fillId="0" borderId="5" xfId="0" applyFont="1" applyBorder="1" applyAlignment="1">
      <alignment horizontal="center"/>
    </xf>
    <xf numFmtId="0" fontId="0" fillId="8" borderId="19" xfId="0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8" borderId="21" xfId="0" applyFill="1" applyBorder="1" applyAlignment="1">
      <alignment horizontal="center" vertical="center"/>
    </xf>
    <xf numFmtId="0" fontId="0" fillId="8" borderId="22" xfId="0" applyFill="1" applyBorder="1" applyAlignment="1">
      <alignment horizontal="center" vertical="center"/>
    </xf>
    <xf numFmtId="0" fontId="0" fillId="8" borderId="18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8" borderId="18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164" fontId="0" fillId="8" borderId="3" xfId="1" applyNumberFormat="1" applyFont="1" applyFill="1" applyBorder="1" applyAlignment="1">
      <alignment horizontal="center" wrapText="1"/>
    </xf>
    <xf numFmtId="164" fontId="0" fillId="8" borderId="4" xfId="1" applyNumberFormat="1" applyFont="1" applyFill="1" applyBorder="1" applyAlignment="1">
      <alignment horizontal="center" wrapText="1"/>
    </xf>
    <xf numFmtId="164" fontId="0" fillId="8" borderId="18" xfId="1" applyNumberFormat="1" applyFont="1" applyFill="1" applyBorder="1" applyAlignment="1">
      <alignment wrapText="1"/>
    </xf>
    <xf numFmtId="164" fontId="0" fillId="8" borderId="8" xfId="1" applyNumberFormat="1" applyFont="1" applyFill="1" applyBorder="1" applyAlignment="1">
      <alignment wrapText="1"/>
    </xf>
    <xf numFmtId="164" fontId="0" fillId="8" borderId="3" xfId="1" applyNumberFormat="1" applyFont="1" applyFill="1" applyBorder="1" applyAlignment="1">
      <alignment horizontal="center" vertical="center" wrapText="1"/>
    </xf>
    <xf numFmtId="164" fontId="0" fillId="8" borderId="4" xfId="1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7" borderId="3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65" fontId="1" fillId="0" borderId="2" xfId="0" quotePrefix="1" applyNumberFormat="1" applyFont="1" applyBorder="1" applyAlignment="1">
      <alignment horizontal="center"/>
    </xf>
    <xf numFmtId="15" fontId="1" fillId="0" borderId="2" xfId="0" quotePrefix="1" applyNumberFormat="1" applyFont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2D161-26BD-4382-9B82-F2C2842C0299}">
  <dimension ref="A1:M29"/>
  <sheetViews>
    <sheetView tabSelected="1" workbookViewId="0">
      <selection activeCell="M14" sqref="M14"/>
    </sheetView>
  </sheetViews>
  <sheetFormatPr defaultRowHeight="14.5" x14ac:dyDescent="0.35"/>
  <cols>
    <col min="1" max="1" width="5.1796875" style="23" customWidth="1"/>
    <col min="2" max="2" width="4.26953125" style="23" customWidth="1"/>
    <col min="3" max="3" width="39.1796875" style="23" customWidth="1"/>
    <col min="4" max="5" width="5.54296875" style="24" customWidth="1"/>
    <col min="6" max="10" width="11.1796875" style="25" customWidth="1"/>
    <col min="11" max="11" width="5.54296875" style="21" customWidth="1"/>
    <col min="12" max="13" width="11.08984375" bestFit="1" customWidth="1"/>
  </cols>
  <sheetData>
    <row r="1" spans="1:13" x14ac:dyDescent="0.35">
      <c r="A1" s="69"/>
      <c r="B1" s="69"/>
      <c r="C1" s="69"/>
      <c r="D1" s="69"/>
      <c r="E1" s="69"/>
      <c r="F1" s="69"/>
      <c r="G1" s="69"/>
      <c r="H1" s="69"/>
      <c r="I1" s="69"/>
      <c r="J1" s="63" t="s">
        <v>53</v>
      </c>
    </row>
    <row r="2" spans="1:13" ht="14.5" customHeight="1" x14ac:dyDescent="0.35">
      <c r="A2" s="70" t="s">
        <v>29</v>
      </c>
      <c r="B2" s="71"/>
      <c r="C2" s="74" t="s">
        <v>30</v>
      </c>
      <c r="D2" s="76" t="s">
        <v>31</v>
      </c>
      <c r="E2" s="76" t="s">
        <v>32</v>
      </c>
      <c r="F2" s="78" t="s">
        <v>33</v>
      </c>
      <c r="G2" s="79"/>
      <c r="H2" s="80" t="s">
        <v>34</v>
      </c>
      <c r="I2" s="82" t="s">
        <v>8</v>
      </c>
      <c r="J2" s="83"/>
    </row>
    <row r="3" spans="1:13" x14ac:dyDescent="0.35">
      <c r="A3" s="72"/>
      <c r="B3" s="73"/>
      <c r="C3" s="75"/>
      <c r="D3" s="77"/>
      <c r="E3" s="77"/>
      <c r="F3" s="22" t="s">
        <v>35</v>
      </c>
      <c r="G3" s="22" t="s">
        <v>36</v>
      </c>
      <c r="H3" s="81"/>
      <c r="I3" s="22" t="s">
        <v>35</v>
      </c>
      <c r="J3" s="22" t="s">
        <v>36</v>
      </c>
      <c r="L3" s="64" t="s">
        <v>35</v>
      </c>
      <c r="M3" s="64" t="s">
        <v>59</v>
      </c>
    </row>
    <row r="4" spans="1:13" x14ac:dyDescent="0.35">
      <c r="A4" s="23" t="s">
        <v>54</v>
      </c>
      <c r="B4" s="23">
        <v>1</v>
      </c>
      <c r="C4" s="23" t="s">
        <v>55</v>
      </c>
      <c r="D4" s="24" t="s">
        <v>37</v>
      </c>
      <c r="E4" s="24">
        <v>310</v>
      </c>
      <c r="G4" s="25">
        <v>50000</v>
      </c>
      <c r="I4" s="25">
        <v>50000</v>
      </c>
      <c r="L4" s="65">
        <f>F28+I28</f>
        <v>67255</v>
      </c>
      <c r="M4" s="65">
        <f>G28+H28+J28</f>
        <v>67255</v>
      </c>
    </row>
    <row r="5" spans="1:13" x14ac:dyDescent="0.35">
      <c r="B5" s="23">
        <v>2</v>
      </c>
      <c r="C5" s="23" t="s">
        <v>60</v>
      </c>
      <c r="D5" s="24" t="s">
        <v>38</v>
      </c>
      <c r="E5" s="24">
        <v>111</v>
      </c>
      <c r="F5" s="25">
        <v>200</v>
      </c>
      <c r="J5" s="25">
        <v>200</v>
      </c>
    </row>
    <row r="6" spans="1:13" x14ac:dyDescent="0.35">
      <c r="B6" s="23">
        <v>3</v>
      </c>
      <c r="C6" s="23" t="s">
        <v>11</v>
      </c>
      <c r="D6" s="24" t="s">
        <v>40</v>
      </c>
      <c r="E6" s="24">
        <v>112</v>
      </c>
      <c r="F6" s="25">
        <v>5000</v>
      </c>
    </row>
    <row r="7" spans="1:13" x14ac:dyDescent="0.35">
      <c r="C7" s="23" t="s">
        <v>61</v>
      </c>
      <c r="E7" s="24">
        <v>211</v>
      </c>
      <c r="F7" s="26"/>
      <c r="G7" s="26">
        <v>5000</v>
      </c>
      <c r="H7" s="26"/>
      <c r="I7" s="26"/>
      <c r="J7" s="26"/>
    </row>
    <row r="8" spans="1:13" x14ac:dyDescent="0.35">
      <c r="B8" s="23">
        <v>4</v>
      </c>
      <c r="C8" s="23" t="s">
        <v>12</v>
      </c>
      <c r="D8" s="24" t="s">
        <v>41</v>
      </c>
      <c r="E8" s="24">
        <v>113</v>
      </c>
      <c r="F8" s="25">
        <v>2000</v>
      </c>
      <c r="J8" s="25">
        <v>2000</v>
      </c>
    </row>
    <row r="9" spans="1:13" x14ac:dyDescent="0.35">
      <c r="B9" s="23">
        <v>5</v>
      </c>
      <c r="C9" s="23" t="s">
        <v>13</v>
      </c>
      <c r="D9" s="24" t="s">
        <v>39</v>
      </c>
      <c r="E9" s="24">
        <v>114</v>
      </c>
      <c r="F9" s="25">
        <v>100</v>
      </c>
      <c r="H9" s="25">
        <v>100</v>
      </c>
    </row>
    <row r="10" spans="1:13" x14ac:dyDescent="0.35">
      <c r="B10" s="23">
        <v>6</v>
      </c>
      <c r="C10" s="23" t="s">
        <v>11</v>
      </c>
      <c r="D10" s="24" t="s">
        <v>42</v>
      </c>
      <c r="E10" s="24">
        <v>112</v>
      </c>
      <c r="F10" s="25">
        <v>500</v>
      </c>
      <c r="J10" s="25">
        <v>500</v>
      </c>
    </row>
    <row r="11" spans="1:13" x14ac:dyDescent="0.35">
      <c r="B11" s="23">
        <v>7</v>
      </c>
      <c r="C11" s="23" t="s">
        <v>62</v>
      </c>
      <c r="D11" s="24" t="s">
        <v>43</v>
      </c>
      <c r="E11" s="24">
        <v>115</v>
      </c>
      <c r="F11" s="25">
        <v>150</v>
      </c>
      <c r="H11" s="25">
        <v>150</v>
      </c>
    </row>
    <row r="12" spans="1:13" x14ac:dyDescent="0.35">
      <c r="B12" s="23">
        <v>8</v>
      </c>
      <c r="C12" s="23" t="s">
        <v>11</v>
      </c>
      <c r="D12" s="24" t="s">
        <v>47</v>
      </c>
      <c r="E12" s="24">
        <v>112</v>
      </c>
      <c r="F12" s="25">
        <v>3000</v>
      </c>
    </row>
    <row r="13" spans="1:13" x14ac:dyDescent="0.35">
      <c r="C13" s="23" t="s">
        <v>63</v>
      </c>
      <c r="E13" s="24">
        <v>212</v>
      </c>
      <c r="G13" s="25">
        <v>3000</v>
      </c>
    </row>
    <row r="14" spans="1:13" x14ac:dyDescent="0.35">
      <c r="B14" s="23">
        <v>9</v>
      </c>
      <c r="C14" s="23" t="s">
        <v>16</v>
      </c>
      <c r="D14" s="24" t="s">
        <v>48</v>
      </c>
      <c r="E14" s="24">
        <v>116</v>
      </c>
      <c r="F14" s="25">
        <v>375</v>
      </c>
      <c r="H14" s="25">
        <v>375</v>
      </c>
    </row>
    <row r="15" spans="1:13" x14ac:dyDescent="0.35">
      <c r="B15" s="23">
        <v>10</v>
      </c>
      <c r="C15" s="23" t="s">
        <v>13</v>
      </c>
      <c r="D15" s="24" t="s">
        <v>45</v>
      </c>
      <c r="E15" s="24">
        <v>114</v>
      </c>
      <c r="G15" s="25">
        <v>100</v>
      </c>
      <c r="I15" s="25">
        <v>100</v>
      </c>
    </row>
    <row r="16" spans="1:13" x14ac:dyDescent="0.35">
      <c r="B16" s="23">
        <v>11</v>
      </c>
      <c r="C16" s="23" t="s">
        <v>26</v>
      </c>
      <c r="D16" s="24" t="s">
        <v>44</v>
      </c>
      <c r="E16" s="24">
        <v>513</v>
      </c>
      <c r="F16" s="25">
        <v>800</v>
      </c>
      <c r="J16" s="25">
        <v>800</v>
      </c>
    </row>
    <row r="17" spans="2:12" x14ac:dyDescent="0.35">
      <c r="B17" s="23">
        <v>12</v>
      </c>
      <c r="C17" s="23" t="s">
        <v>62</v>
      </c>
      <c r="D17" s="24" t="s">
        <v>56</v>
      </c>
      <c r="E17" s="24">
        <v>115</v>
      </c>
      <c r="G17" s="25">
        <v>70</v>
      </c>
      <c r="I17" s="25">
        <v>70</v>
      </c>
    </row>
    <row r="18" spans="2:12" x14ac:dyDescent="0.35">
      <c r="B18" s="23">
        <v>13</v>
      </c>
      <c r="C18" s="23" t="s">
        <v>24</v>
      </c>
      <c r="D18" s="24" t="s">
        <v>46</v>
      </c>
      <c r="E18" s="24">
        <v>511</v>
      </c>
      <c r="F18" s="25">
        <v>600</v>
      </c>
      <c r="J18" s="25">
        <v>600</v>
      </c>
    </row>
    <row r="19" spans="2:12" x14ac:dyDescent="0.35">
      <c r="B19" s="23">
        <v>14</v>
      </c>
      <c r="C19" s="23" t="s">
        <v>13</v>
      </c>
      <c r="D19" s="24" t="s">
        <v>64</v>
      </c>
      <c r="E19" s="24">
        <v>114</v>
      </c>
      <c r="F19" s="25">
        <v>135</v>
      </c>
      <c r="J19" s="25">
        <v>135</v>
      </c>
    </row>
    <row r="20" spans="2:12" x14ac:dyDescent="0.35">
      <c r="B20" s="23">
        <v>15</v>
      </c>
      <c r="C20" s="28" t="s">
        <v>65</v>
      </c>
      <c r="D20" s="24" t="s">
        <v>66</v>
      </c>
      <c r="E20" s="24" t="s">
        <v>71</v>
      </c>
      <c r="H20" s="25">
        <v>1000</v>
      </c>
      <c r="I20" s="25">
        <v>1000</v>
      </c>
      <c r="L20" s="27"/>
    </row>
    <row r="21" spans="2:12" x14ac:dyDescent="0.35">
      <c r="B21" s="23">
        <v>16</v>
      </c>
      <c r="C21" s="23" t="s">
        <v>11</v>
      </c>
      <c r="D21" s="24" t="s">
        <v>49</v>
      </c>
      <c r="E21" s="24">
        <v>112</v>
      </c>
      <c r="F21" s="25">
        <v>400</v>
      </c>
      <c r="J21" s="25">
        <v>400</v>
      </c>
      <c r="L21" s="27"/>
    </row>
    <row r="22" spans="2:12" x14ac:dyDescent="0.35">
      <c r="B22" s="23">
        <v>17</v>
      </c>
      <c r="C22" s="23" t="s">
        <v>16</v>
      </c>
      <c r="D22" s="24" t="s">
        <v>57</v>
      </c>
      <c r="E22" s="24">
        <v>116</v>
      </c>
      <c r="G22" s="25">
        <v>50</v>
      </c>
      <c r="I22" s="25">
        <v>50</v>
      </c>
      <c r="L22" s="27"/>
    </row>
    <row r="23" spans="2:12" x14ac:dyDescent="0.35">
      <c r="B23" s="23">
        <v>18</v>
      </c>
      <c r="C23" s="23" t="s">
        <v>12</v>
      </c>
      <c r="D23" s="24" t="s">
        <v>50</v>
      </c>
      <c r="E23" s="24">
        <v>113</v>
      </c>
      <c r="F23" s="25">
        <v>1500</v>
      </c>
      <c r="J23" s="25">
        <v>1500</v>
      </c>
      <c r="L23" s="27"/>
    </row>
    <row r="24" spans="2:12" x14ac:dyDescent="0.35">
      <c r="B24" s="23">
        <v>19</v>
      </c>
      <c r="C24" s="23" t="s">
        <v>24</v>
      </c>
      <c r="D24" s="24" t="s">
        <v>51</v>
      </c>
      <c r="E24" s="24">
        <v>511</v>
      </c>
      <c r="F24" s="25">
        <v>700</v>
      </c>
      <c r="J24" s="25">
        <v>700</v>
      </c>
      <c r="L24" s="27"/>
    </row>
    <row r="25" spans="2:12" x14ac:dyDescent="0.35">
      <c r="B25" s="23">
        <v>20</v>
      </c>
      <c r="C25" s="23" t="s">
        <v>26</v>
      </c>
      <c r="D25" s="24" t="s">
        <v>67</v>
      </c>
      <c r="E25" s="24">
        <v>513</v>
      </c>
      <c r="F25" s="25">
        <v>50</v>
      </c>
      <c r="J25" s="25">
        <v>75</v>
      </c>
      <c r="L25" s="27"/>
    </row>
    <row r="26" spans="2:12" x14ac:dyDescent="0.35">
      <c r="C26" s="23" t="s">
        <v>68</v>
      </c>
      <c r="E26" s="24">
        <v>515</v>
      </c>
      <c r="F26" s="25">
        <v>25</v>
      </c>
    </row>
    <row r="27" spans="2:12" x14ac:dyDescent="0.35">
      <c r="B27" s="23">
        <v>21</v>
      </c>
      <c r="C27" s="23" t="s">
        <v>70</v>
      </c>
      <c r="D27" s="24" t="s">
        <v>58</v>
      </c>
      <c r="E27" s="24">
        <v>311</v>
      </c>
      <c r="F27" s="25">
        <v>500</v>
      </c>
      <c r="J27" s="25">
        <v>500</v>
      </c>
    </row>
    <row r="28" spans="2:12" ht="15" thickBot="1" x14ac:dyDescent="0.4">
      <c r="B28" s="23">
        <v>31</v>
      </c>
      <c r="C28" s="60" t="s">
        <v>52</v>
      </c>
      <c r="F28" s="66">
        <f>SUM(F4:F27)</f>
        <v>16035</v>
      </c>
      <c r="G28" s="66">
        <f>SUM(G4:G26)</f>
        <v>58220</v>
      </c>
      <c r="H28" s="66">
        <f>SUM(H4:H26)</f>
        <v>1625</v>
      </c>
      <c r="I28" s="66">
        <f>SUM(I4:I26)</f>
        <v>51220</v>
      </c>
      <c r="J28" s="66">
        <f>SUM(J4:J27)</f>
        <v>7410</v>
      </c>
    </row>
    <row r="29" spans="2:12" ht="15" thickTop="1" x14ac:dyDescent="0.35">
      <c r="F29" s="46" t="s">
        <v>72</v>
      </c>
      <c r="G29" s="46" t="s">
        <v>72</v>
      </c>
      <c r="H29" s="46">
        <v>410</v>
      </c>
      <c r="I29" s="46">
        <v>110</v>
      </c>
      <c r="J29" s="46">
        <v>110</v>
      </c>
    </row>
  </sheetData>
  <mergeCells count="8">
    <mergeCell ref="A1:I1"/>
    <mergeCell ref="A2:B3"/>
    <mergeCell ref="C2:C3"/>
    <mergeCell ref="D2:D3"/>
    <mergeCell ref="E2:E3"/>
    <mergeCell ref="F2:G2"/>
    <mergeCell ref="H2:H3"/>
    <mergeCell ref="I2:J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55CB2-7D59-4C57-9849-025383782790}">
  <dimension ref="A1:J24"/>
  <sheetViews>
    <sheetView workbookViewId="0">
      <selection activeCell="N13" sqref="N13"/>
    </sheetView>
  </sheetViews>
  <sheetFormatPr defaultRowHeight="14.5" x14ac:dyDescent="0.35"/>
  <cols>
    <col min="1" max="1" width="5.81640625" customWidth="1"/>
    <col min="2" max="2" width="4.36328125" customWidth="1"/>
    <col min="3" max="3" width="40.453125" customWidth="1"/>
    <col min="4" max="4" width="7.26953125" customWidth="1"/>
    <col min="5" max="5" width="5.81640625" customWidth="1"/>
    <col min="6" max="10" width="10" customWidth="1"/>
  </cols>
  <sheetData>
    <row r="1" spans="1:10" x14ac:dyDescent="0.35">
      <c r="A1" s="69"/>
      <c r="B1" s="69"/>
      <c r="C1" s="69"/>
      <c r="D1" s="69"/>
      <c r="E1" s="69"/>
      <c r="F1" s="69"/>
      <c r="G1" s="69"/>
      <c r="H1" s="69"/>
      <c r="I1" s="69"/>
      <c r="J1" s="20" t="s">
        <v>92</v>
      </c>
    </row>
    <row r="2" spans="1:10" x14ac:dyDescent="0.35">
      <c r="A2" s="70" t="s">
        <v>29</v>
      </c>
      <c r="B2" s="71"/>
      <c r="C2" s="74" t="s">
        <v>30</v>
      </c>
      <c r="D2" s="76" t="s">
        <v>31</v>
      </c>
      <c r="E2" s="76" t="s">
        <v>32</v>
      </c>
      <c r="F2" s="78" t="s">
        <v>33</v>
      </c>
      <c r="G2" s="79"/>
      <c r="H2" s="80" t="s">
        <v>34</v>
      </c>
      <c r="I2" s="82" t="s">
        <v>8</v>
      </c>
      <c r="J2" s="83"/>
    </row>
    <row r="3" spans="1:10" x14ac:dyDescent="0.35">
      <c r="A3" s="72"/>
      <c r="B3" s="73"/>
      <c r="C3" s="75"/>
      <c r="D3" s="77"/>
      <c r="E3" s="77"/>
      <c r="F3" s="22" t="s">
        <v>35</v>
      </c>
      <c r="G3" s="22" t="s">
        <v>36</v>
      </c>
      <c r="H3" s="81"/>
      <c r="I3" s="22" t="s">
        <v>35</v>
      </c>
      <c r="J3" s="22" t="s">
        <v>36</v>
      </c>
    </row>
    <row r="4" spans="1:10" x14ac:dyDescent="0.35">
      <c r="A4" s="23"/>
      <c r="B4" s="23"/>
      <c r="C4" s="45" t="s">
        <v>91</v>
      </c>
      <c r="D4" s="24"/>
      <c r="E4" s="24"/>
      <c r="F4" s="25"/>
      <c r="G4" s="25"/>
      <c r="H4" s="25"/>
      <c r="I4" s="25"/>
      <c r="J4" s="25"/>
    </row>
    <row r="5" spans="1:10" x14ac:dyDescent="0.35">
      <c r="A5" s="23" t="s">
        <v>69</v>
      </c>
      <c r="B5" s="23">
        <v>31</v>
      </c>
      <c r="C5" s="23" t="s">
        <v>93</v>
      </c>
      <c r="D5" s="24"/>
      <c r="E5" s="24">
        <v>512</v>
      </c>
      <c r="F5" s="25">
        <v>3900</v>
      </c>
      <c r="G5" s="25"/>
      <c r="H5" s="25"/>
      <c r="I5" s="25"/>
      <c r="J5" s="25"/>
    </row>
    <row r="6" spans="1:10" x14ac:dyDescent="0.35">
      <c r="A6" s="23"/>
      <c r="B6" s="23"/>
      <c r="C6" s="23" t="s">
        <v>94</v>
      </c>
      <c r="D6" s="24"/>
      <c r="E6" s="24">
        <v>112</v>
      </c>
      <c r="F6" s="25"/>
      <c r="G6" s="25">
        <v>3900</v>
      </c>
      <c r="H6" s="25"/>
      <c r="I6" s="25"/>
      <c r="J6" s="25"/>
    </row>
    <row r="7" spans="1:10" x14ac:dyDescent="0.35">
      <c r="A7" s="23"/>
      <c r="B7" s="23">
        <v>31</v>
      </c>
      <c r="C7" s="23" t="s">
        <v>27</v>
      </c>
      <c r="D7" s="24"/>
      <c r="E7" s="24">
        <v>514</v>
      </c>
      <c r="F7" s="26">
        <v>1500</v>
      </c>
      <c r="G7" s="26"/>
      <c r="H7" s="26"/>
      <c r="I7" s="26"/>
      <c r="J7" s="26"/>
    </row>
    <row r="8" spans="1:10" x14ac:dyDescent="0.35">
      <c r="A8" s="23"/>
      <c r="B8" s="23"/>
      <c r="C8" s="23" t="s">
        <v>95</v>
      </c>
      <c r="D8" s="24"/>
      <c r="E8" s="24">
        <v>113</v>
      </c>
      <c r="F8" s="25"/>
      <c r="G8" s="25">
        <v>1500</v>
      </c>
      <c r="H8" s="25"/>
      <c r="I8" s="25"/>
      <c r="J8" s="25"/>
    </row>
    <row r="9" spans="1:10" x14ac:dyDescent="0.35">
      <c r="A9" s="23"/>
      <c r="B9" s="23"/>
      <c r="C9" s="45" t="s">
        <v>112</v>
      </c>
      <c r="D9" s="24"/>
      <c r="E9" s="24"/>
      <c r="F9" s="25"/>
      <c r="G9" s="25"/>
      <c r="H9" s="25"/>
      <c r="I9" s="25"/>
      <c r="J9" s="25"/>
    </row>
    <row r="10" spans="1:10" x14ac:dyDescent="0.35">
      <c r="A10" s="23"/>
      <c r="B10" s="23">
        <v>31</v>
      </c>
      <c r="C10" s="23" t="s">
        <v>113</v>
      </c>
      <c r="D10" s="23"/>
      <c r="E10" s="23">
        <v>410</v>
      </c>
      <c r="F10" s="40">
        <f>' Revenue &amp; Exp. Ledgers'!J4</f>
        <v>1625</v>
      </c>
      <c r="G10" s="40"/>
      <c r="H10" s="23"/>
      <c r="I10" s="23"/>
      <c r="J10" s="23"/>
    </row>
    <row r="11" spans="1:10" x14ac:dyDescent="0.35">
      <c r="A11" s="23"/>
      <c r="B11" s="23"/>
      <c r="C11" s="23" t="s">
        <v>21</v>
      </c>
      <c r="D11" s="24"/>
      <c r="E11" s="24">
        <v>312</v>
      </c>
      <c r="F11" s="35"/>
      <c r="G11" s="35">
        <f>F10</f>
        <v>1625</v>
      </c>
      <c r="H11" s="35"/>
      <c r="I11" s="35"/>
      <c r="J11" s="35"/>
    </row>
    <row r="12" spans="1:10" x14ac:dyDescent="0.35">
      <c r="A12" s="23"/>
      <c r="B12" s="23">
        <v>31</v>
      </c>
      <c r="C12" s="23" t="s">
        <v>21</v>
      </c>
      <c r="D12" s="23"/>
      <c r="E12" s="23">
        <v>312</v>
      </c>
      <c r="F12" s="40">
        <f>SUM(G13:G18)</f>
        <v>7575</v>
      </c>
      <c r="G12" s="40"/>
      <c r="H12" s="23"/>
      <c r="I12" s="23"/>
      <c r="J12" s="23"/>
    </row>
    <row r="13" spans="1:10" x14ac:dyDescent="0.35">
      <c r="A13" s="23"/>
      <c r="B13" s="23"/>
      <c r="C13" s="23" t="s">
        <v>23</v>
      </c>
      <c r="D13" s="23"/>
      <c r="E13" s="23">
        <v>510</v>
      </c>
      <c r="F13" s="40"/>
      <c r="G13" s="40">
        <v>0</v>
      </c>
      <c r="H13" s="23"/>
      <c r="I13" s="23"/>
      <c r="J13" s="23"/>
    </row>
    <row r="14" spans="1:10" x14ac:dyDescent="0.35">
      <c r="A14" s="23"/>
      <c r="B14" s="23"/>
      <c r="C14" s="23" t="s">
        <v>24</v>
      </c>
      <c r="D14" s="23"/>
      <c r="E14" s="23">
        <v>511</v>
      </c>
      <c r="F14" s="40"/>
      <c r="G14" s="40">
        <f>' Revenue &amp; Exp. Ledgers'!I23</f>
        <v>1300</v>
      </c>
      <c r="H14" s="23"/>
      <c r="I14" s="23"/>
      <c r="J14" s="23"/>
    </row>
    <row r="15" spans="1:10" x14ac:dyDescent="0.35">
      <c r="A15" s="23"/>
      <c r="B15" s="23"/>
      <c r="C15" s="23" t="s">
        <v>93</v>
      </c>
      <c r="D15" s="23"/>
      <c r="E15" s="23">
        <v>512</v>
      </c>
      <c r="F15" s="40"/>
      <c r="G15" s="40">
        <f>' Revenue &amp; Exp. Ledgers'!I31</f>
        <v>3900</v>
      </c>
      <c r="H15" s="23"/>
      <c r="I15" s="23"/>
      <c r="J15" s="23"/>
    </row>
    <row r="16" spans="1:10" x14ac:dyDescent="0.35">
      <c r="A16" s="23"/>
      <c r="B16" s="23"/>
      <c r="C16" s="23" t="s">
        <v>26</v>
      </c>
      <c r="D16" s="23"/>
      <c r="E16" s="23">
        <v>513</v>
      </c>
      <c r="F16" s="40"/>
      <c r="G16" s="40">
        <f>' Revenue &amp; Exp. Ledgers'!I41</f>
        <v>850</v>
      </c>
      <c r="H16" s="23"/>
      <c r="I16" s="23"/>
      <c r="J16" s="23"/>
    </row>
    <row r="17" spans="1:10" x14ac:dyDescent="0.35">
      <c r="A17" s="23"/>
      <c r="B17" s="23"/>
      <c r="C17" s="23" t="s">
        <v>27</v>
      </c>
      <c r="D17" s="23"/>
      <c r="E17" s="23">
        <v>514</v>
      </c>
      <c r="F17" s="40"/>
      <c r="G17" s="40">
        <f>' Revenue &amp; Exp. Ledgers'!I49</f>
        <v>1500</v>
      </c>
      <c r="H17" s="23"/>
      <c r="I17" s="23"/>
      <c r="J17" s="23"/>
    </row>
    <row r="18" spans="1:10" x14ac:dyDescent="0.35">
      <c r="A18" s="23"/>
      <c r="B18" s="23"/>
      <c r="C18" s="23" t="s">
        <v>90</v>
      </c>
      <c r="D18" s="23"/>
      <c r="E18" s="23">
        <v>515</v>
      </c>
      <c r="F18" s="40"/>
      <c r="G18" s="40">
        <f>' Revenue &amp; Exp. Ledgers'!I58</f>
        <v>25</v>
      </c>
      <c r="H18" s="23"/>
      <c r="I18" s="23"/>
      <c r="J18" s="23"/>
    </row>
    <row r="19" spans="1:10" x14ac:dyDescent="0.35">
      <c r="A19" s="23"/>
      <c r="B19" s="23">
        <v>31</v>
      </c>
      <c r="C19" s="23" t="s">
        <v>55</v>
      </c>
      <c r="D19" s="23"/>
      <c r="E19" s="23">
        <v>310</v>
      </c>
      <c r="F19" s="40">
        <v>5950</v>
      </c>
      <c r="G19" s="40"/>
      <c r="H19" s="23"/>
      <c r="I19" s="23"/>
      <c r="J19" s="23"/>
    </row>
    <row r="20" spans="1:10" x14ac:dyDescent="0.35">
      <c r="A20" s="23"/>
      <c r="B20" s="23"/>
      <c r="C20" s="23" t="s">
        <v>21</v>
      </c>
      <c r="D20" s="23"/>
      <c r="E20" s="23">
        <v>312</v>
      </c>
      <c r="F20" s="40"/>
      <c r="G20" s="40">
        <f>F19</f>
        <v>5950</v>
      </c>
      <c r="H20" s="23"/>
      <c r="I20" s="23"/>
      <c r="J20" s="23"/>
    </row>
    <row r="21" spans="1:10" x14ac:dyDescent="0.35">
      <c r="A21" s="23"/>
      <c r="B21" s="23">
        <v>31</v>
      </c>
      <c r="C21" s="23" t="s">
        <v>55</v>
      </c>
      <c r="D21" s="24"/>
      <c r="E21" s="24">
        <v>310</v>
      </c>
      <c r="F21" s="40">
        <f>'Owner Equity Ledgers'!I13</f>
        <v>500</v>
      </c>
      <c r="G21" s="40"/>
      <c r="H21" s="23"/>
      <c r="I21" s="23"/>
      <c r="J21" s="23"/>
    </row>
    <row r="22" spans="1:10" x14ac:dyDescent="0.35">
      <c r="A22" s="23"/>
      <c r="B22" s="23"/>
      <c r="C22" s="23" t="s">
        <v>70</v>
      </c>
      <c r="D22" s="23"/>
      <c r="E22" s="23">
        <v>311</v>
      </c>
      <c r="F22" s="40"/>
      <c r="G22" s="40">
        <f>F21</f>
        <v>500</v>
      </c>
      <c r="H22" s="23"/>
      <c r="I22" s="23"/>
      <c r="J22" s="23"/>
    </row>
    <row r="23" spans="1:10" ht="15" thickBot="1" x14ac:dyDescent="0.4">
      <c r="A23" s="23">
        <v>31</v>
      </c>
      <c r="B23" s="23"/>
      <c r="C23" s="60" t="s">
        <v>52</v>
      </c>
      <c r="D23" s="23"/>
      <c r="E23" s="23"/>
      <c r="F23" s="67">
        <f>SUM(F5:F22)</f>
        <v>21050</v>
      </c>
      <c r="G23" s="67">
        <f t="shared" ref="G23:J23" si="0">SUM(G5:G22)</f>
        <v>21050</v>
      </c>
      <c r="H23" s="67">
        <f t="shared" si="0"/>
        <v>0</v>
      </c>
      <c r="I23" s="67">
        <f t="shared" si="0"/>
        <v>0</v>
      </c>
      <c r="J23" s="68">
        <f t="shared" si="0"/>
        <v>0</v>
      </c>
    </row>
    <row r="24" spans="1:10" ht="15" thickTop="1" x14ac:dyDescent="0.35"/>
  </sheetData>
  <mergeCells count="8">
    <mergeCell ref="A1:I1"/>
    <mergeCell ref="A2:B3"/>
    <mergeCell ref="C2:C3"/>
    <mergeCell ref="D2:D3"/>
    <mergeCell ref="E2:E3"/>
    <mergeCell ref="F2:G2"/>
    <mergeCell ref="H2:H3"/>
    <mergeCell ref="I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9BDA7-797D-430E-90B4-B51DCAE783CE}">
  <sheetPr>
    <tabColor rgb="FFC00000"/>
  </sheetPr>
  <dimension ref="A1:L52"/>
  <sheetViews>
    <sheetView topLeftCell="A14" workbookViewId="0">
      <selection activeCell="I29" sqref="I29"/>
    </sheetView>
  </sheetViews>
  <sheetFormatPr defaultRowHeight="15.5" x14ac:dyDescent="0.35"/>
  <cols>
    <col min="1" max="1" width="10.26953125" style="1" customWidth="1"/>
    <col min="2" max="2" width="5.453125" style="1" customWidth="1"/>
    <col min="3" max="4" width="8.7265625" style="1"/>
    <col min="5" max="5" width="3.81640625" style="1" customWidth="1"/>
    <col min="6" max="6" width="7.453125" style="1" customWidth="1"/>
    <col min="7" max="10" width="8.81640625" style="1" customWidth="1"/>
    <col min="11" max="16384" width="8.7265625" style="1"/>
  </cols>
  <sheetData>
    <row r="1" spans="1:12" ht="31.5" thickBot="1" x14ac:dyDescent="0.4">
      <c r="A1" s="16" t="s">
        <v>0</v>
      </c>
      <c r="B1" s="87" t="s">
        <v>9</v>
      </c>
      <c r="C1" s="88"/>
      <c r="D1" s="88"/>
      <c r="E1" s="88"/>
      <c r="F1" s="88"/>
      <c r="G1" s="88"/>
      <c r="H1" s="89"/>
      <c r="I1" s="19" t="s">
        <v>1</v>
      </c>
      <c r="J1" s="18">
        <v>110</v>
      </c>
    </row>
    <row r="2" spans="1:12" ht="28.5" customHeight="1" x14ac:dyDescent="0.35">
      <c r="G2" s="2"/>
      <c r="H2" s="3"/>
      <c r="I2" s="90" t="s">
        <v>7</v>
      </c>
      <c r="J2" s="90"/>
    </row>
    <row r="3" spans="1:12" ht="37.5" customHeight="1" thickBot="1" x14ac:dyDescent="0.4">
      <c r="A3" s="91" t="s">
        <v>4</v>
      </c>
      <c r="B3" s="92"/>
      <c r="C3" s="93" t="s">
        <v>3</v>
      </c>
      <c r="D3" s="93"/>
      <c r="E3" s="93"/>
      <c r="F3" s="4" t="s">
        <v>2</v>
      </c>
      <c r="G3" s="5" t="s">
        <v>5</v>
      </c>
      <c r="H3" s="6" t="s">
        <v>6</v>
      </c>
      <c r="I3" s="7" t="s">
        <v>5</v>
      </c>
      <c r="J3" s="8" t="s">
        <v>6</v>
      </c>
    </row>
    <row r="4" spans="1:12" ht="16" thickTop="1" x14ac:dyDescent="0.35">
      <c r="A4" s="9" t="s">
        <v>54</v>
      </c>
      <c r="B4" s="10">
        <v>31</v>
      </c>
      <c r="C4" s="84"/>
      <c r="D4" s="85"/>
      <c r="E4" s="86"/>
      <c r="F4" s="10">
        <v>1</v>
      </c>
      <c r="G4" s="11">
        <f>' Journal Page 1'!I28</f>
        <v>51220</v>
      </c>
      <c r="H4" s="12"/>
      <c r="I4" s="13">
        <f>G4</f>
        <v>51220</v>
      </c>
      <c r="J4" s="10"/>
      <c r="L4" s="1">
        <f>I5+I10+I20+I27+I35+I42+I50</f>
        <v>56950</v>
      </c>
    </row>
    <row r="5" spans="1:12" x14ac:dyDescent="0.35">
      <c r="A5" s="9"/>
      <c r="B5" s="10">
        <v>31</v>
      </c>
      <c r="C5" s="84"/>
      <c r="D5" s="85"/>
      <c r="E5" s="86"/>
      <c r="F5" s="10">
        <v>1</v>
      </c>
      <c r="G5" s="14"/>
      <c r="H5" s="15">
        <f>' Journal Page 1'!J28</f>
        <v>7410</v>
      </c>
      <c r="I5" s="13">
        <f>I4-H5</f>
        <v>43810</v>
      </c>
      <c r="J5" s="10"/>
    </row>
    <row r="6" spans="1:12" ht="16" thickBot="1" x14ac:dyDescent="0.4"/>
    <row r="7" spans="1:12" ht="31.5" thickBot="1" x14ac:dyDescent="0.4">
      <c r="A7" s="16" t="s">
        <v>0</v>
      </c>
      <c r="B7" s="87" t="s">
        <v>10</v>
      </c>
      <c r="C7" s="88"/>
      <c r="D7" s="88"/>
      <c r="E7" s="88"/>
      <c r="F7" s="88"/>
      <c r="G7" s="88"/>
      <c r="H7" s="89"/>
      <c r="I7" s="17" t="s">
        <v>1</v>
      </c>
      <c r="J7" s="18">
        <v>111</v>
      </c>
    </row>
    <row r="8" spans="1:12" x14ac:dyDescent="0.35">
      <c r="G8" s="2"/>
      <c r="H8" s="3"/>
      <c r="I8" s="90" t="s">
        <v>7</v>
      </c>
      <c r="J8" s="90"/>
    </row>
    <row r="9" spans="1:12" ht="31.5" thickBot="1" x14ac:dyDescent="0.4">
      <c r="A9" s="91" t="s">
        <v>4</v>
      </c>
      <c r="B9" s="92"/>
      <c r="C9" s="93" t="s">
        <v>3</v>
      </c>
      <c r="D9" s="93"/>
      <c r="E9" s="93"/>
      <c r="F9" s="4" t="s">
        <v>2</v>
      </c>
      <c r="G9" s="5" t="s">
        <v>5</v>
      </c>
      <c r="H9" s="6" t="s">
        <v>6</v>
      </c>
      <c r="I9" s="7" t="s">
        <v>5</v>
      </c>
      <c r="J9" s="8" t="s">
        <v>6</v>
      </c>
    </row>
    <row r="10" spans="1:12" ht="16" thickTop="1" x14ac:dyDescent="0.35">
      <c r="A10" s="9" t="s">
        <v>69</v>
      </c>
      <c r="B10" s="10">
        <v>2</v>
      </c>
      <c r="C10" s="84"/>
      <c r="D10" s="85"/>
      <c r="E10" s="86"/>
      <c r="F10" s="10">
        <v>1</v>
      </c>
      <c r="G10" s="11">
        <f>' Journal Page 1'!F5</f>
        <v>200</v>
      </c>
      <c r="H10" s="12"/>
      <c r="I10" s="13">
        <f>G10</f>
        <v>200</v>
      </c>
      <c r="J10" s="10"/>
    </row>
    <row r="11" spans="1:12" x14ac:dyDescent="0.35">
      <c r="A11" s="9"/>
      <c r="B11" s="10"/>
      <c r="C11" s="84"/>
      <c r="D11" s="85"/>
      <c r="E11" s="86"/>
      <c r="F11" s="10"/>
      <c r="G11" s="14"/>
      <c r="H11" s="15"/>
      <c r="I11" s="13"/>
      <c r="J11" s="10"/>
    </row>
    <row r="12" spans="1:12" x14ac:dyDescent="0.35">
      <c r="A12" s="9"/>
      <c r="B12" s="10"/>
      <c r="C12" s="84"/>
      <c r="D12" s="85"/>
      <c r="E12" s="86"/>
      <c r="F12" s="10"/>
      <c r="G12" s="14"/>
      <c r="H12" s="15"/>
      <c r="I12" s="13"/>
      <c r="J12" s="10"/>
    </row>
    <row r="13" spans="1:12" ht="16" thickBot="1" x14ac:dyDescent="0.4"/>
    <row r="14" spans="1:12" ht="31.5" thickBot="1" x14ac:dyDescent="0.4">
      <c r="A14" s="16" t="s">
        <v>0</v>
      </c>
      <c r="B14" s="87" t="s">
        <v>11</v>
      </c>
      <c r="C14" s="88"/>
      <c r="D14" s="88"/>
      <c r="E14" s="88"/>
      <c r="F14" s="88"/>
      <c r="G14" s="88"/>
      <c r="H14" s="89"/>
      <c r="I14" s="17" t="s">
        <v>1</v>
      </c>
      <c r="J14" s="18">
        <v>112</v>
      </c>
    </row>
    <row r="15" spans="1:12" x14ac:dyDescent="0.35">
      <c r="G15" s="2"/>
      <c r="H15" s="3"/>
      <c r="I15" s="90" t="s">
        <v>7</v>
      </c>
      <c r="J15" s="90"/>
    </row>
    <row r="16" spans="1:12" ht="31.5" thickBot="1" x14ac:dyDescent="0.4">
      <c r="A16" s="91" t="s">
        <v>4</v>
      </c>
      <c r="B16" s="92"/>
      <c r="C16" s="93" t="s">
        <v>3</v>
      </c>
      <c r="D16" s="93"/>
      <c r="E16" s="93"/>
      <c r="F16" s="4" t="s">
        <v>2</v>
      </c>
      <c r="G16" s="5" t="s">
        <v>5</v>
      </c>
      <c r="H16" s="6" t="s">
        <v>6</v>
      </c>
      <c r="I16" s="7" t="s">
        <v>5</v>
      </c>
      <c r="J16" s="8" t="s">
        <v>6</v>
      </c>
    </row>
    <row r="17" spans="1:10" ht="16" thickTop="1" x14ac:dyDescent="0.35">
      <c r="A17" s="9" t="s">
        <v>69</v>
      </c>
      <c r="B17" s="10">
        <v>3</v>
      </c>
      <c r="C17" s="84"/>
      <c r="D17" s="85"/>
      <c r="E17" s="86"/>
      <c r="F17" s="10">
        <v>1</v>
      </c>
      <c r="G17" s="11">
        <v>5000</v>
      </c>
      <c r="H17" s="12"/>
      <c r="I17" s="13">
        <f>G17</f>
        <v>5000</v>
      </c>
      <c r="J17" s="10"/>
    </row>
    <row r="18" spans="1:10" x14ac:dyDescent="0.35">
      <c r="A18" s="9"/>
      <c r="B18" s="10">
        <v>6</v>
      </c>
      <c r="C18" s="84"/>
      <c r="D18" s="85"/>
      <c r="E18" s="86"/>
      <c r="F18" s="10">
        <v>1</v>
      </c>
      <c r="G18" s="14">
        <v>500</v>
      </c>
      <c r="H18" s="15"/>
      <c r="I18" s="13">
        <f>I17+G18</f>
        <v>5500</v>
      </c>
      <c r="J18" s="10"/>
    </row>
    <row r="19" spans="1:10" x14ac:dyDescent="0.35">
      <c r="A19" s="9"/>
      <c r="B19" s="10">
        <v>8</v>
      </c>
      <c r="C19" s="84"/>
      <c r="D19" s="85"/>
      <c r="E19" s="86"/>
      <c r="F19" s="10">
        <v>1</v>
      </c>
      <c r="G19" s="14">
        <v>3000</v>
      </c>
      <c r="H19" s="15"/>
      <c r="I19" s="13">
        <f>I18+G19</f>
        <v>8500</v>
      </c>
      <c r="J19" s="10"/>
    </row>
    <row r="20" spans="1:10" x14ac:dyDescent="0.35">
      <c r="A20" s="9"/>
      <c r="B20" s="10">
        <v>15</v>
      </c>
      <c r="C20" s="84"/>
      <c r="D20" s="85"/>
      <c r="E20" s="86"/>
      <c r="F20" s="10">
        <v>1</v>
      </c>
      <c r="G20" s="14">
        <v>400</v>
      </c>
      <c r="H20" s="15"/>
      <c r="I20" s="13">
        <f>I19+G20</f>
        <v>8900</v>
      </c>
      <c r="J20" s="10"/>
    </row>
    <row r="21" spans="1:10" x14ac:dyDescent="0.35">
      <c r="A21" s="9"/>
      <c r="B21" s="10">
        <v>31</v>
      </c>
      <c r="C21" s="84" t="s">
        <v>96</v>
      </c>
      <c r="D21" s="85"/>
      <c r="E21" s="86"/>
      <c r="F21" s="10"/>
      <c r="G21" s="14"/>
      <c r="H21" s="15">
        <v>3900</v>
      </c>
      <c r="I21" s="13">
        <f>I20-H21</f>
        <v>5000</v>
      </c>
      <c r="J21" s="10"/>
    </row>
    <row r="22" spans="1:10" ht="16" thickBot="1" x14ac:dyDescent="0.4"/>
    <row r="23" spans="1:10" ht="31.5" thickBot="1" x14ac:dyDescent="0.4">
      <c r="A23" s="16" t="s">
        <v>0</v>
      </c>
      <c r="B23" s="87" t="s">
        <v>12</v>
      </c>
      <c r="C23" s="88"/>
      <c r="D23" s="88"/>
      <c r="E23" s="88"/>
      <c r="F23" s="88"/>
      <c r="G23" s="88"/>
      <c r="H23" s="89"/>
      <c r="I23" s="17" t="s">
        <v>1</v>
      </c>
      <c r="J23" s="18">
        <v>113</v>
      </c>
    </row>
    <row r="24" spans="1:10" x14ac:dyDescent="0.35">
      <c r="G24" s="2"/>
      <c r="H24" s="3"/>
      <c r="I24" s="90" t="s">
        <v>7</v>
      </c>
      <c r="J24" s="90"/>
    </row>
    <row r="25" spans="1:10" ht="31.5" thickBot="1" x14ac:dyDescent="0.4">
      <c r="A25" s="91" t="s">
        <v>4</v>
      </c>
      <c r="B25" s="92"/>
      <c r="C25" s="93" t="s">
        <v>3</v>
      </c>
      <c r="D25" s="93"/>
      <c r="E25" s="93"/>
      <c r="F25" s="4" t="s">
        <v>2</v>
      </c>
      <c r="G25" s="5" t="s">
        <v>5</v>
      </c>
      <c r="H25" s="6" t="s">
        <v>6</v>
      </c>
      <c r="I25" s="7" t="s">
        <v>5</v>
      </c>
      <c r="J25" s="8" t="s">
        <v>6</v>
      </c>
    </row>
    <row r="26" spans="1:10" ht="16" thickTop="1" x14ac:dyDescent="0.35">
      <c r="A26" s="9" t="s">
        <v>54</v>
      </c>
      <c r="B26" s="10">
        <v>4</v>
      </c>
      <c r="C26" s="84"/>
      <c r="D26" s="85"/>
      <c r="E26" s="86"/>
      <c r="F26" s="10">
        <v>1</v>
      </c>
      <c r="G26" s="11">
        <v>2000</v>
      </c>
      <c r="H26" s="12"/>
      <c r="I26" s="13">
        <v>2000</v>
      </c>
      <c r="J26" s="10"/>
    </row>
    <row r="27" spans="1:10" x14ac:dyDescent="0.35">
      <c r="A27" s="9"/>
      <c r="B27" s="10">
        <v>18</v>
      </c>
      <c r="C27" s="84"/>
      <c r="D27" s="85"/>
      <c r="E27" s="86"/>
      <c r="F27" s="10">
        <v>1</v>
      </c>
      <c r="G27" s="14">
        <v>1500</v>
      </c>
      <c r="H27" s="15"/>
      <c r="I27" s="13">
        <f>I26+G27</f>
        <v>3500</v>
      </c>
      <c r="J27" s="10"/>
    </row>
    <row r="28" spans="1:10" x14ac:dyDescent="0.35">
      <c r="A28" s="9"/>
      <c r="B28" s="10">
        <v>31</v>
      </c>
      <c r="C28" s="84" t="s">
        <v>96</v>
      </c>
      <c r="D28" s="85"/>
      <c r="E28" s="86"/>
      <c r="F28" s="10">
        <v>2</v>
      </c>
      <c r="G28" s="14"/>
      <c r="H28" s="15">
        <v>1500</v>
      </c>
      <c r="I28" s="13">
        <f>I27-H28</f>
        <v>2000</v>
      </c>
      <c r="J28" s="10"/>
    </row>
    <row r="29" spans="1:10" ht="16" thickBot="1" x14ac:dyDescent="0.4"/>
    <row r="30" spans="1:10" ht="31.5" thickBot="1" x14ac:dyDescent="0.4">
      <c r="A30" s="16" t="s">
        <v>0</v>
      </c>
      <c r="B30" s="87" t="s">
        <v>13</v>
      </c>
      <c r="C30" s="88"/>
      <c r="D30" s="88"/>
      <c r="E30" s="88"/>
      <c r="F30" s="88"/>
      <c r="G30" s="88"/>
      <c r="H30" s="89"/>
      <c r="I30" s="17" t="s">
        <v>1</v>
      </c>
      <c r="J30" s="18">
        <v>114</v>
      </c>
    </row>
    <row r="31" spans="1:10" x14ac:dyDescent="0.35">
      <c r="G31" s="2"/>
      <c r="H31" s="3"/>
      <c r="I31" s="90" t="s">
        <v>7</v>
      </c>
      <c r="J31" s="90"/>
    </row>
    <row r="32" spans="1:10" ht="31.5" thickBot="1" x14ac:dyDescent="0.4">
      <c r="A32" s="91" t="s">
        <v>4</v>
      </c>
      <c r="B32" s="92"/>
      <c r="C32" s="93" t="s">
        <v>3</v>
      </c>
      <c r="D32" s="93"/>
      <c r="E32" s="93"/>
      <c r="F32" s="4" t="s">
        <v>2</v>
      </c>
      <c r="G32" s="5" t="s">
        <v>5</v>
      </c>
      <c r="H32" s="6" t="s">
        <v>6</v>
      </c>
      <c r="I32" s="7" t="s">
        <v>5</v>
      </c>
      <c r="J32" s="8" t="s">
        <v>6</v>
      </c>
    </row>
    <row r="33" spans="1:10" ht="16" thickTop="1" x14ac:dyDescent="0.35">
      <c r="A33" s="9" t="s">
        <v>69</v>
      </c>
      <c r="B33" s="10">
        <v>5</v>
      </c>
      <c r="C33" s="84"/>
      <c r="D33" s="85"/>
      <c r="E33" s="86"/>
      <c r="F33" s="10">
        <v>1</v>
      </c>
      <c r="G33" s="11">
        <v>100</v>
      </c>
      <c r="H33" s="12"/>
      <c r="I33" s="13">
        <f>G33</f>
        <v>100</v>
      </c>
      <c r="J33" s="10"/>
    </row>
    <row r="34" spans="1:10" x14ac:dyDescent="0.35">
      <c r="A34" s="9"/>
      <c r="B34" s="10">
        <v>10</v>
      </c>
      <c r="C34" s="84"/>
      <c r="D34" s="85"/>
      <c r="E34" s="86"/>
      <c r="F34" s="10">
        <v>1</v>
      </c>
      <c r="G34" s="14"/>
      <c r="H34" s="15">
        <v>100</v>
      </c>
      <c r="I34" s="13">
        <f>I33-H34</f>
        <v>0</v>
      </c>
      <c r="J34" s="10"/>
    </row>
    <row r="35" spans="1:10" x14ac:dyDescent="0.35">
      <c r="A35" s="9"/>
      <c r="B35" s="10">
        <v>14</v>
      </c>
      <c r="C35" s="84"/>
      <c r="D35" s="85"/>
      <c r="E35" s="86"/>
      <c r="F35" s="10">
        <v>1</v>
      </c>
      <c r="G35" s="14">
        <v>135</v>
      </c>
      <c r="H35" s="15"/>
      <c r="I35" s="13">
        <v>135</v>
      </c>
      <c r="J35" s="10"/>
    </row>
    <row r="36" spans="1:10" x14ac:dyDescent="0.35">
      <c r="A36" s="9"/>
      <c r="B36" s="10"/>
      <c r="C36" s="84"/>
      <c r="D36" s="85"/>
      <c r="E36" s="86"/>
      <c r="F36" s="10"/>
      <c r="G36" s="14"/>
      <c r="H36" s="15"/>
      <c r="I36" s="13"/>
      <c r="J36" s="10"/>
    </row>
    <row r="37" spans="1:10" ht="16" thickBot="1" x14ac:dyDescent="0.4"/>
    <row r="38" spans="1:10" ht="31.5" thickBot="1" x14ac:dyDescent="0.4">
      <c r="A38" s="16" t="s">
        <v>0</v>
      </c>
      <c r="B38" s="87" t="s">
        <v>14</v>
      </c>
      <c r="C38" s="88"/>
      <c r="D38" s="88"/>
      <c r="E38" s="88"/>
      <c r="F38" s="88"/>
      <c r="G38" s="88"/>
      <c r="H38" s="89"/>
      <c r="I38" s="17" t="s">
        <v>1</v>
      </c>
      <c r="J38" s="18">
        <v>115</v>
      </c>
    </row>
    <row r="39" spans="1:10" x14ac:dyDescent="0.35">
      <c r="G39" s="2"/>
      <c r="H39" s="3"/>
      <c r="I39" s="90" t="s">
        <v>7</v>
      </c>
      <c r="J39" s="90"/>
    </row>
    <row r="40" spans="1:10" ht="31.5" thickBot="1" x14ac:dyDescent="0.4">
      <c r="A40" s="91" t="s">
        <v>4</v>
      </c>
      <c r="B40" s="92"/>
      <c r="C40" s="93" t="s">
        <v>3</v>
      </c>
      <c r="D40" s="93"/>
      <c r="E40" s="93"/>
      <c r="F40" s="4" t="s">
        <v>2</v>
      </c>
      <c r="G40" s="5" t="s">
        <v>5</v>
      </c>
      <c r="H40" s="6" t="s">
        <v>6</v>
      </c>
      <c r="I40" s="7" t="s">
        <v>5</v>
      </c>
      <c r="J40" s="8" t="s">
        <v>6</v>
      </c>
    </row>
    <row r="41" spans="1:10" ht="16" thickTop="1" x14ac:dyDescent="0.35">
      <c r="A41" s="9" t="s">
        <v>69</v>
      </c>
      <c r="B41" s="10">
        <v>7</v>
      </c>
      <c r="C41" s="84"/>
      <c r="D41" s="85"/>
      <c r="E41" s="86"/>
      <c r="F41" s="10">
        <v>1</v>
      </c>
      <c r="G41" s="11">
        <v>150</v>
      </c>
      <c r="H41" s="12"/>
      <c r="I41" s="13">
        <f>G41</f>
        <v>150</v>
      </c>
      <c r="J41" s="10"/>
    </row>
    <row r="42" spans="1:10" x14ac:dyDescent="0.35">
      <c r="A42" s="9"/>
      <c r="B42" s="10">
        <v>12</v>
      </c>
      <c r="C42" s="84"/>
      <c r="D42" s="85"/>
      <c r="E42" s="86"/>
      <c r="F42" s="10">
        <v>1</v>
      </c>
      <c r="G42" s="14"/>
      <c r="H42" s="15">
        <v>70</v>
      </c>
      <c r="I42" s="13">
        <f>I41-H42</f>
        <v>80</v>
      </c>
      <c r="J42" s="10"/>
    </row>
    <row r="43" spans="1:10" x14ac:dyDescent="0.35">
      <c r="A43" s="9"/>
      <c r="B43" s="10"/>
      <c r="C43" s="84"/>
      <c r="D43" s="85"/>
      <c r="E43" s="86"/>
      <c r="F43" s="10"/>
      <c r="G43" s="14"/>
      <c r="H43" s="15"/>
      <c r="I43" s="13"/>
      <c r="J43" s="10"/>
    </row>
    <row r="44" spans="1:10" x14ac:dyDescent="0.35">
      <c r="A44" s="9"/>
      <c r="B44" s="10"/>
      <c r="C44" s="84"/>
      <c r="D44" s="85"/>
      <c r="E44" s="86"/>
      <c r="F44" s="10"/>
      <c r="G44" s="14"/>
      <c r="H44" s="15"/>
      <c r="I44" s="13"/>
      <c r="J44" s="10"/>
    </row>
    <row r="45" spans="1:10" ht="16" thickBot="1" x14ac:dyDescent="0.4"/>
    <row r="46" spans="1:10" ht="31.5" thickBot="1" x14ac:dyDescent="0.4">
      <c r="A46" s="16" t="s">
        <v>15</v>
      </c>
      <c r="B46" s="87" t="s">
        <v>16</v>
      </c>
      <c r="C46" s="88"/>
      <c r="D46" s="88"/>
      <c r="E46" s="88"/>
      <c r="F46" s="88"/>
      <c r="G46" s="88"/>
      <c r="H46" s="89"/>
      <c r="I46" s="17" t="s">
        <v>1</v>
      </c>
      <c r="J46" s="18">
        <v>116</v>
      </c>
    </row>
    <row r="47" spans="1:10" x14ac:dyDescent="0.35">
      <c r="G47" s="2"/>
      <c r="H47" s="3"/>
      <c r="I47" s="90" t="s">
        <v>7</v>
      </c>
      <c r="J47" s="90"/>
    </row>
    <row r="48" spans="1:10" ht="31.5" thickBot="1" x14ac:dyDescent="0.4">
      <c r="A48" s="91" t="s">
        <v>4</v>
      </c>
      <c r="B48" s="92"/>
      <c r="C48" s="93" t="s">
        <v>3</v>
      </c>
      <c r="D48" s="93"/>
      <c r="E48" s="93"/>
      <c r="F48" s="4" t="s">
        <v>2</v>
      </c>
      <c r="G48" s="5" t="s">
        <v>5</v>
      </c>
      <c r="H48" s="6" t="s">
        <v>6</v>
      </c>
      <c r="I48" s="7" t="s">
        <v>5</v>
      </c>
      <c r="J48" s="8" t="s">
        <v>6</v>
      </c>
    </row>
    <row r="49" spans="1:10" ht="16" thickTop="1" x14ac:dyDescent="0.35">
      <c r="A49" s="9" t="s">
        <v>69</v>
      </c>
      <c r="B49" s="10">
        <v>9</v>
      </c>
      <c r="C49" s="84"/>
      <c r="D49" s="85"/>
      <c r="E49" s="86"/>
      <c r="F49" s="10">
        <v>1</v>
      </c>
      <c r="G49" s="11">
        <v>375</v>
      </c>
      <c r="H49" s="12"/>
      <c r="I49" s="13">
        <f>G49</f>
        <v>375</v>
      </c>
      <c r="J49" s="10"/>
    </row>
    <row r="50" spans="1:10" x14ac:dyDescent="0.35">
      <c r="A50" s="9"/>
      <c r="B50" s="10">
        <v>17</v>
      </c>
      <c r="C50" s="84"/>
      <c r="D50" s="85"/>
      <c r="E50" s="86"/>
      <c r="F50" s="10">
        <v>1</v>
      </c>
      <c r="G50" s="14"/>
      <c r="H50" s="15">
        <v>50</v>
      </c>
      <c r="I50" s="13">
        <f>I49-H50</f>
        <v>325</v>
      </c>
      <c r="J50" s="10"/>
    </row>
    <row r="51" spans="1:10" x14ac:dyDescent="0.35">
      <c r="A51" s="9"/>
      <c r="B51" s="10"/>
      <c r="C51" s="84"/>
      <c r="D51" s="85"/>
      <c r="E51" s="86"/>
      <c r="F51" s="10"/>
      <c r="G51" s="14"/>
      <c r="H51" s="15"/>
      <c r="I51" s="13"/>
      <c r="J51" s="10"/>
    </row>
    <row r="52" spans="1:10" x14ac:dyDescent="0.35">
      <c r="A52" s="9"/>
      <c r="B52" s="10"/>
      <c r="C52" s="84"/>
      <c r="D52" s="85"/>
      <c r="E52" s="86"/>
      <c r="F52" s="10"/>
      <c r="G52" s="14"/>
      <c r="H52" s="15"/>
      <c r="I52" s="13"/>
      <c r="J52" s="10"/>
    </row>
  </sheetData>
  <mergeCells count="53">
    <mergeCell ref="C50:E50"/>
    <mergeCell ref="C51:E51"/>
    <mergeCell ref="C52:E52"/>
    <mergeCell ref="B46:H46"/>
    <mergeCell ref="I47:J47"/>
    <mergeCell ref="A48:B48"/>
    <mergeCell ref="C48:E48"/>
    <mergeCell ref="C49:E49"/>
    <mergeCell ref="A40:B40"/>
    <mergeCell ref="C40:E40"/>
    <mergeCell ref="C41:E41"/>
    <mergeCell ref="C42:E42"/>
    <mergeCell ref="C43:E43"/>
    <mergeCell ref="C44:E44"/>
    <mergeCell ref="I39:J39"/>
    <mergeCell ref="B30:H30"/>
    <mergeCell ref="I31:J31"/>
    <mergeCell ref="A32:B32"/>
    <mergeCell ref="C32:E32"/>
    <mergeCell ref="C33:E33"/>
    <mergeCell ref="C34:E34"/>
    <mergeCell ref="C35:E35"/>
    <mergeCell ref="C36:E36"/>
    <mergeCell ref="B38:H38"/>
    <mergeCell ref="A25:B25"/>
    <mergeCell ref="C25:E25"/>
    <mergeCell ref="C26:E26"/>
    <mergeCell ref="C27:E27"/>
    <mergeCell ref="C28:E28"/>
    <mergeCell ref="I24:J24"/>
    <mergeCell ref="B14:H14"/>
    <mergeCell ref="I15:J15"/>
    <mergeCell ref="A16:B16"/>
    <mergeCell ref="C16:E16"/>
    <mergeCell ref="C17:E17"/>
    <mergeCell ref="C18:E18"/>
    <mergeCell ref="C19:E19"/>
    <mergeCell ref="C20:E20"/>
    <mergeCell ref="C21:E21"/>
    <mergeCell ref="B23:H23"/>
    <mergeCell ref="C5:E5"/>
    <mergeCell ref="C12:E12"/>
    <mergeCell ref="B1:H1"/>
    <mergeCell ref="I2:J2"/>
    <mergeCell ref="A3:B3"/>
    <mergeCell ref="C3:E3"/>
    <mergeCell ref="C4:E4"/>
    <mergeCell ref="C10:E10"/>
    <mergeCell ref="C11:E11"/>
    <mergeCell ref="B7:H7"/>
    <mergeCell ref="I8:J8"/>
    <mergeCell ref="A9:B9"/>
    <mergeCell ref="C9:E9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A7869-DBA6-42E6-B7E5-21DDE6124B50}">
  <sheetPr>
    <tabColor theme="9" tint="-0.249977111117893"/>
  </sheetPr>
  <dimension ref="A1:L27"/>
  <sheetViews>
    <sheetView topLeftCell="A4" workbookViewId="0">
      <selection activeCell="O22" sqref="O22"/>
    </sheetView>
  </sheetViews>
  <sheetFormatPr defaultRowHeight="14.5" x14ac:dyDescent="0.35"/>
  <sheetData>
    <row r="1" spans="1:12" ht="31.5" thickBot="1" x14ac:dyDescent="0.4">
      <c r="A1" s="16"/>
      <c r="B1" s="94" t="s">
        <v>17</v>
      </c>
      <c r="C1" s="95"/>
      <c r="D1" s="95"/>
      <c r="E1" s="95"/>
      <c r="F1" s="95"/>
      <c r="G1" s="95"/>
      <c r="H1" s="96"/>
      <c r="I1" s="17" t="s">
        <v>1</v>
      </c>
      <c r="J1" s="18">
        <v>210</v>
      </c>
    </row>
    <row r="2" spans="1:12" ht="15.5" x14ac:dyDescent="0.35">
      <c r="A2" s="1"/>
      <c r="B2" s="1"/>
      <c r="C2" s="1"/>
      <c r="D2" s="1"/>
      <c r="E2" s="1"/>
      <c r="F2" s="1"/>
      <c r="G2" s="2"/>
      <c r="H2" s="3"/>
      <c r="I2" s="90" t="s">
        <v>7</v>
      </c>
      <c r="J2" s="90"/>
    </row>
    <row r="3" spans="1:12" ht="31.5" thickBot="1" x14ac:dyDescent="0.4">
      <c r="A3" s="91" t="s">
        <v>4</v>
      </c>
      <c r="B3" s="92"/>
      <c r="C3" s="93" t="s">
        <v>3</v>
      </c>
      <c r="D3" s="93"/>
      <c r="E3" s="93"/>
      <c r="F3" s="4" t="s">
        <v>2</v>
      </c>
      <c r="G3" s="5" t="s">
        <v>5</v>
      </c>
      <c r="H3" s="6" t="s">
        <v>6</v>
      </c>
      <c r="I3" s="7" t="s">
        <v>5</v>
      </c>
      <c r="J3" s="8" t="s">
        <v>6</v>
      </c>
      <c r="L3">
        <f>J4+J23</f>
        <v>8000</v>
      </c>
    </row>
    <row r="4" spans="1:12" ht="16" thickTop="1" x14ac:dyDescent="0.35">
      <c r="A4" s="9" t="s">
        <v>69</v>
      </c>
      <c r="B4" s="10">
        <v>3</v>
      </c>
      <c r="C4" s="84"/>
      <c r="D4" s="85"/>
      <c r="E4" s="86"/>
      <c r="F4" s="10">
        <v>1</v>
      </c>
      <c r="G4" s="11"/>
      <c r="H4" s="12">
        <v>5000</v>
      </c>
      <c r="I4" s="13"/>
      <c r="J4" s="10">
        <f>H4</f>
        <v>5000</v>
      </c>
    </row>
    <row r="5" spans="1:12" ht="15.5" x14ac:dyDescent="0.35">
      <c r="A5" s="9"/>
      <c r="B5" s="10"/>
      <c r="C5" s="84"/>
      <c r="D5" s="85"/>
      <c r="E5" s="86"/>
      <c r="F5" s="10"/>
      <c r="G5" s="14"/>
      <c r="H5" s="15"/>
      <c r="I5" s="13"/>
      <c r="J5" s="10"/>
    </row>
    <row r="6" spans="1:12" ht="15.5" x14ac:dyDescent="0.35">
      <c r="A6" s="9"/>
      <c r="B6" s="10"/>
      <c r="C6" s="84"/>
      <c r="D6" s="85"/>
      <c r="E6" s="86"/>
      <c r="F6" s="10"/>
      <c r="G6" s="14"/>
      <c r="H6" s="15"/>
      <c r="I6" s="13"/>
      <c r="J6" s="10"/>
    </row>
    <row r="7" spans="1:12" ht="15.5" x14ac:dyDescent="0.35">
      <c r="A7" s="9"/>
      <c r="B7" s="10"/>
      <c r="C7" s="84"/>
      <c r="D7" s="85"/>
      <c r="E7" s="86"/>
      <c r="F7" s="10"/>
      <c r="G7" s="14"/>
      <c r="H7" s="15"/>
      <c r="I7" s="13"/>
      <c r="J7" s="10"/>
    </row>
    <row r="8" spans="1:12" ht="15.5" x14ac:dyDescent="0.35">
      <c r="A8" s="9"/>
      <c r="B8" s="10"/>
      <c r="C8" s="84"/>
      <c r="D8" s="85"/>
      <c r="E8" s="86"/>
      <c r="F8" s="10"/>
      <c r="G8" s="14"/>
      <c r="H8" s="15"/>
      <c r="I8" s="13"/>
      <c r="J8" s="10"/>
    </row>
    <row r="9" spans="1:12" ht="15" thickBot="1" x14ac:dyDescent="0.4"/>
    <row r="10" spans="1:12" ht="31.5" thickBot="1" x14ac:dyDescent="0.4">
      <c r="A10" s="16"/>
      <c r="B10" s="94" t="s">
        <v>74</v>
      </c>
      <c r="C10" s="95"/>
      <c r="D10" s="95"/>
      <c r="E10" s="95"/>
      <c r="F10" s="95"/>
      <c r="G10" s="95"/>
      <c r="H10" s="96"/>
      <c r="I10" s="17" t="s">
        <v>1</v>
      </c>
      <c r="J10" s="18">
        <v>211</v>
      </c>
    </row>
    <row r="11" spans="1:12" ht="15.5" x14ac:dyDescent="0.35">
      <c r="A11" s="1"/>
      <c r="B11" s="1"/>
      <c r="C11" s="1"/>
      <c r="D11" s="1"/>
      <c r="E11" s="1"/>
      <c r="F11" s="1"/>
      <c r="G11" s="2"/>
      <c r="H11" s="3"/>
      <c r="I11" s="90" t="s">
        <v>7</v>
      </c>
      <c r="J11" s="90"/>
    </row>
    <row r="12" spans="1:12" ht="31.5" thickBot="1" x14ac:dyDescent="0.4">
      <c r="A12" s="91" t="s">
        <v>4</v>
      </c>
      <c r="B12" s="92"/>
      <c r="C12" s="93" t="s">
        <v>3</v>
      </c>
      <c r="D12" s="93"/>
      <c r="E12" s="93"/>
      <c r="F12" s="4" t="s">
        <v>2</v>
      </c>
      <c r="G12" s="5" t="s">
        <v>5</v>
      </c>
      <c r="H12" s="6" t="s">
        <v>6</v>
      </c>
      <c r="I12" s="7" t="s">
        <v>5</v>
      </c>
      <c r="J12" s="8" t="s">
        <v>6</v>
      </c>
    </row>
    <row r="13" spans="1:12" ht="16" thickTop="1" x14ac:dyDescent="0.35">
      <c r="A13" s="9"/>
      <c r="B13" s="10"/>
      <c r="C13" s="84"/>
      <c r="D13" s="85"/>
      <c r="E13" s="86"/>
      <c r="F13" s="10"/>
      <c r="G13" s="11"/>
      <c r="H13" s="12"/>
      <c r="I13" s="13"/>
      <c r="J13" s="10"/>
    </row>
    <row r="14" spans="1:12" ht="15.5" x14ac:dyDescent="0.35">
      <c r="A14" s="9"/>
      <c r="B14" s="10"/>
      <c r="C14" s="84"/>
      <c r="D14" s="85"/>
      <c r="E14" s="86"/>
      <c r="F14" s="10"/>
      <c r="G14" s="14"/>
      <c r="H14" s="15"/>
      <c r="I14" s="13"/>
      <c r="J14" s="10"/>
    </row>
    <row r="15" spans="1:12" ht="15.5" x14ac:dyDescent="0.35">
      <c r="A15" s="9"/>
      <c r="B15" s="10"/>
      <c r="C15" s="84"/>
      <c r="D15" s="85"/>
      <c r="E15" s="86"/>
      <c r="F15" s="10"/>
      <c r="G15" s="14"/>
      <c r="H15" s="15"/>
      <c r="I15" s="13"/>
      <c r="J15" s="10"/>
    </row>
    <row r="16" spans="1:12" ht="15.5" x14ac:dyDescent="0.35">
      <c r="A16" s="9"/>
      <c r="B16" s="10"/>
      <c r="C16" s="84"/>
      <c r="D16" s="85"/>
      <c r="E16" s="86"/>
      <c r="F16" s="10"/>
      <c r="G16" s="14"/>
      <c r="H16" s="15"/>
      <c r="I16" s="13"/>
      <c r="J16" s="10"/>
    </row>
    <row r="17" spans="1:10" ht="15.5" x14ac:dyDescent="0.35">
      <c r="A17" s="9"/>
      <c r="B17" s="10"/>
      <c r="C17" s="84"/>
      <c r="D17" s="85"/>
      <c r="E17" s="86"/>
      <c r="F17" s="10"/>
      <c r="G17" s="14"/>
      <c r="H17" s="15"/>
      <c r="I17" s="13"/>
      <c r="J17" s="10"/>
    </row>
    <row r="19" spans="1:10" ht="15" thickBot="1" x14ac:dyDescent="0.4"/>
    <row r="20" spans="1:10" ht="31.5" thickBot="1" x14ac:dyDescent="0.4">
      <c r="A20" s="16"/>
      <c r="B20" s="94" t="s">
        <v>18</v>
      </c>
      <c r="C20" s="95"/>
      <c r="D20" s="95"/>
      <c r="E20" s="95"/>
      <c r="F20" s="95"/>
      <c r="G20" s="95"/>
      <c r="H20" s="96"/>
      <c r="I20" s="17" t="s">
        <v>1</v>
      </c>
      <c r="J20" s="18">
        <v>212</v>
      </c>
    </row>
    <row r="21" spans="1:10" ht="15.5" x14ac:dyDescent="0.35">
      <c r="A21" s="1"/>
      <c r="B21" s="1"/>
      <c r="C21" s="1"/>
      <c r="D21" s="1"/>
      <c r="E21" s="1"/>
      <c r="F21" s="1"/>
      <c r="G21" s="2"/>
      <c r="H21" s="3"/>
      <c r="I21" s="90" t="s">
        <v>7</v>
      </c>
      <c r="J21" s="90"/>
    </row>
    <row r="22" spans="1:10" ht="31.5" thickBot="1" x14ac:dyDescent="0.4">
      <c r="A22" s="91" t="s">
        <v>4</v>
      </c>
      <c r="B22" s="92"/>
      <c r="C22" s="93" t="s">
        <v>3</v>
      </c>
      <c r="D22" s="93"/>
      <c r="E22" s="93"/>
      <c r="F22" s="4" t="s">
        <v>2</v>
      </c>
      <c r="G22" s="5" t="s">
        <v>5</v>
      </c>
      <c r="H22" s="6" t="s">
        <v>6</v>
      </c>
      <c r="I22" s="7" t="s">
        <v>5</v>
      </c>
      <c r="J22" s="8" t="s">
        <v>6</v>
      </c>
    </row>
    <row r="23" spans="1:10" ht="16" thickTop="1" x14ac:dyDescent="0.35">
      <c r="A23" s="9" t="s">
        <v>69</v>
      </c>
      <c r="B23" s="10">
        <v>8</v>
      </c>
      <c r="C23" s="84"/>
      <c r="D23" s="85"/>
      <c r="E23" s="86"/>
      <c r="F23" s="10">
        <v>1</v>
      </c>
      <c r="G23" s="11"/>
      <c r="H23" s="12">
        <v>3000</v>
      </c>
      <c r="I23" s="13"/>
      <c r="J23" s="10">
        <f>H23</f>
        <v>3000</v>
      </c>
    </row>
    <row r="24" spans="1:10" ht="15.5" x14ac:dyDescent="0.35">
      <c r="A24" s="9"/>
      <c r="B24" s="10"/>
      <c r="C24" s="84"/>
      <c r="D24" s="85"/>
      <c r="E24" s="86"/>
      <c r="F24" s="10"/>
      <c r="G24" s="14"/>
      <c r="H24" s="15"/>
      <c r="I24" s="13"/>
      <c r="J24" s="10"/>
    </row>
    <row r="25" spans="1:10" ht="15.5" x14ac:dyDescent="0.35">
      <c r="A25" s="9"/>
      <c r="B25" s="10"/>
      <c r="C25" s="84"/>
      <c r="D25" s="85"/>
      <c r="E25" s="86"/>
      <c r="F25" s="10"/>
      <c r="G25" s="14"/>
      <c r="H25" s="15"/>
      <c r="I25" s="13"/>
      <c r="J25" s="10"/>
    </row>
    <row r="26" spans="1:10" ht="15.5" x14ac:dyDescent="0.35">
      <c r="A26" s="9"/>
      <c r="B26" s="10"/>
      <c r="C26" s="84"/>
      <c r="D26" s="85"/>
      <c r="E26" s="86"/>
      <c r="F26" s="10"/>
      <c r="G26" s="14"/>
      <c r="H26" s="15"/>
      <c r="I26" s="13"/>
      <c r="J26" s="10"/>
    </row>
    <row r="27" spans="1:10" ht="15.5" x14ac:dyDescent="0.35">
      <c r="A27" s="9"/>
      <c r="B27" s="10"/>
      <c r="C27" s="84"/>
      <c r="D27" s="85"/>
      <c r="E27" s="86"/>
      <c r="F27" s="10"/>
      <c r="G27" s="14"/>
      <c r="H27" s="15"/>
      <c r="I27" s="13"/>
      <c r="J27" s="10"/>
    </row>
  </sheetData>
  <mergeCells count="27">
    <mergeCell ref="I21:J21"/>
    <mergeCell ref="A22:B22"/>
    <mergeCell ref="C22:E22"/>
    <mergeCell ref="C23:E23"/>
    <mergeCell ref="B1:H1"/>
    <mergeCell ref="I2:J2"/>
    <mergeCell ref="A3:B3"/>
    <mergeCell ref="C3:E3"/>
    <mergeCell ref="C5:E5"/>
    <mergeCell ref="C6:E6"/>
    <mergeCell ref="C7:E7"/>
    <mergeCell ref="C8:E8"/>
    <mergeCell ref="C4:E4"/>
    <mergeCell ref="C24:E24"/>
    <mergeCell ref="C25:E25"/>
    <mergeCell ref="C26:E26"/>
    <mergeCell ref="C27:E27"/>
    <mergeCell ref="B10:H10"/>
    <mergeCell ref="B20:H20"/>
    <mergeCell ref="C15:E15"/>
    <mergeCell ref="C16:E16"/>
    <mergeCell ref="C17:E17"/>
    <mergeCell ref="I11:J11"/>
    <mergeCell ref="A12:B12"/>
    <mergeCell ref="C12:E12"/>
    <mergeCell ref="C13:E13"/>
    <mergeCell ref="C14:E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42C72-5D7F-4398-8973-66E6BCE2723C}">
  <sheetPr>
    <tabColor rgb="FF002060"/>
  </sheetPr>
  <dimension ref="A1:J26"/>
  <sheetViews>
    <sheetView topLeftCell="A2" workbookViewId="0">
      <selection activeCell="Q12" sqref="Q12"/>
    </sheetView>
  </sheetViews>
  <sheetFormatPr defaultRowHeight="14.5" x14ac:dyDescent="0.35"/>
  <cols>
    <col min="8" max="8" width="11" bestFit="1" customWidth="1"/>
    <col min="10" max="10" width="11" bestFit="1" customWidth="1"/>
  </cols>
  <sheetData>
    <row r="1" spans="1:10" ht="31.5" thickBot="1" x14ac:dyDescent="0.4">
      <c r="A1" s="16"/>
      <c r="B1" s="97" t="s">
        <v>19</v>
      </c>
      <c r="C1" s="98"/>
      <c r="D1" s="98"/>
      <c r="E1" s="98"/>
      <c r="F1" s="98"/>
      <c r="G1" s="98"/>
      <c r="H1" s="99"/>
      <c r="I1" s="17" t="s">
        <v>1</v>
      </c>
      <c r="J1" s="18">
        <v>310</v>
      </c>
    </row>
    <row r="2" spans="1:10" ht="15.5" x14ac:dyDescent="0.35">
      <c r="A2" s="1"/>
      <c r="B2" s="1"/>
      <c r="C2" s="1"/>
      <c r="D2" s="1"/>
      <c r="E2" s="1"/>
      <c r="F2" s="1"/>
      <c r="G2" s="2"/>
      <c r="H2" s="3"/>
      <c r="I2" s="90" t="s">
        <v>7</v>
      </c>
      <c r="J2" s="90"/>
    </row>
    <row r="3" spans="1:10" ht="31.5" thickBot="1" x14ac:dyDescent="0.4">
      <c r="A3" s="91" t="s">
        <v>4</v>
      </c>
      <c r="B3" s="92"/>
      <c r="C3" s="93" t="s">
        <v>3</v>
      </c>
      <c r="D3" s="93"/>
      <c r="E3" s="93"/>
      <c r="F3" s="4" t="s">
        <v>2</v>
      </c>
      <c r="G3" s="5" t="s">
        <v>5</v>
      </c>
      <c r="H3" s="6" t="s">
        <v>6</v>
      </c>
      <c r="I3" s="7" t="s">
        <v>5</v>
      </c>
      <c r="J3" s="8" t="s">
        <v>6</v>
      </c>
    </row>
    <row r="4" spans="1:10" ht="16" thickTop="1" x14ac:dyDescent="0.35">
      <c r="A4" s="9" t="s">
        <v>54</v>
      </c>
      <c r="B4" s="10">
        <v>1</v>
      </c>
      <c r="C4" s="84"/>
      <c r="D4" s="85"/>
      <c r="E4" s="86"/>
      <c r="F4" s="10">
        <v>1</v>
      </c>
      <c r="G4" s="29"/>
      <c r="H4" s="30">
        <f>' Journal Page 1'!G4</f>
        <v>50000</v>
      </c>
      <c r="I4" s="31"/>
      <c r="J4" s="32">
        <f>H4</f>
        <v>50000</v>
      </c>
    </row>
    <row r="5" spans="1:10" ht="15.5" x14ac:dyDescent="0.35">
      <c r="A5" s="9"/>
      <c r="B5" s="10">
        <v>31</v>
      </c>
      <c r="C5" s="84" t="s">
        <v>114</v>
      </c>
      <c r="D5" s="85"/>
      <c r="E5" s="86"/>
      <c r="F5" s="10">
        <v>2</v>
      </c>
      <c r="G5" s="33">
        <v>5950</v>
      </c>
      <c r="H5" s="34"/>
      <c r="I5" s="31"/>
      <c r="J5" s="32">
        <f>J4-G5</f>
        <v>44050</v>
      </c>
    </row>
    <row r="6" spans="1:10" ht="15.5" x14ac:dyDescent="0.35">
      <c r="A6" s="9"/>
      <c r="B6" s="10">
        <v>31</v>
      </c>
      <c r="C6" s="84" t="s">
        <v>114</v>
      </c>
      <c r="D6" s="85"/>
      <c r="E6" s="86"/>
      <c r="F6" s="10">
        <v>2</v>
      </c>
      <c r="G6" s="33">
        <v>500</v>
      </c>
      <c r="H6" s="34"/>
      <c r="I6" s="31"/>
      <c r="J6" s="32">
        <f>J5-G6</f>
        <v>43550</v>
      </c>
    </row>
    <row r="7" spans="1:10" ht="15.5" x14ac:dyDescent="0.35">
      <c r="A7" s="9"/>
      <c r="B7" s="10"/>
      <c r="C7" s="84"/>
      <c r="D7" s="85"/>
      <c r="E7" s="86"/>
      <c r="F7" s="10"/>
      <c r="G7" s="33"/>
      <c r="H7" s="34"/>
      <c r="I7" s="31"/>
      <c r="J7" s="32"/>
    </row>
    <row r="8" spans="1:10" ht="15.5" x14ac:dyDescent="0.35">
      <c r="A8" s="9"/>
      <c r="B8" s="10"/>
      <c r="C8" s="84"/>
      <c r="D8" s="85"/>
      <c r="E8" s="86"/>
      <c r="F8" s="10"/>
      <c r="G8" s="33"/>
      <c r="H8" s="34"/>
      <c r="I8" s="31"/>
      <c r="J8" s="32"/>
    </row>
    <row r="9" spans="1:10" ht="15" thickBot="1" x14ac:dyDescent="0.4"/>
    <row r="10" spans="1:10" ht="31.5" thickBot="1" x14ac:dyDescent="0.4">
      <c r="A10" s="16"/>
      <c r="B10" s="97" t="s">
        <v>20</v>
      </c>
      <c r="C10" s="98"/>
      <c r="D10" s="98"/>
      <c r="E10" s="98"/>
      <c r="F10" s="98"/>
      <c r="G10" s="98"/>
      <c r="H10" s="99"/>
      <c r="I10" s="17" t="s">
        <v>1</v>
      </c>
      <c r="J10" s="18">
        <v>311</v>
      </c>
    </row>
    <row r="11" spans="1:10" ht="15.5" x14ac:dyDescent="0.35">
      <c r="A11" s="1"/>
      <c r="B11" s="1"/>
      <c r="C11" s="1"/>
      <c r="D11" s="1"/>
      <c r="E11" s="1"/>
      <c r="F11" s="1"/>
      <c r="G11" s="2"/>
      <c r="H11" s="3"/>
      <c r="I11" s="90" t="s">
        <v>7</v>
      </c>
      <c r="J11" s="90"/>
    </row>
    <row r="12" spans="1:10" ht="31.5" thickBot="1" x14ac:dyDescent="0.4">
      <c r="A12" s="91" t="s">
        <v>4</v>
      </c>
      <c r="B12" s="92"/>
      <c r="C12" s="93" t="s">
        <v>3</v>
      </c>
      <c r="D12" s="93"/>
      <c r="E12" s="93"/>
      <c r="F12" s="4" t="s">
        <v>2</v>
      </c>
      <c r="G12" s="5" t="s">
        <v>5</v>
      </c>
      <c r="H12" s="6" t="s">
        <v>6</v>
      </c>
      <c r="I12" s="7" t="s">
        <v>5</v>
      </c>
      <c r="J12" s="8" t="s">
        <v>6</v>
      </c>
    </row>
    <row r="13" spans="1:10" ht="16" thickTop="1" x14ac:dyDescent="0.35">
      <c r="A13" s="9" t="s">
        <v>54</v>
      </c>
      <c r="B13" s="10">
        <v>21</v>
      </c>
      <c r="C13" s="84"/>
      <c r="D13" s="85"/>
      <c r="E13" s="86"/>
      <c r="F13" s="10">
        <v>1</v>
      </c>
      <c r="G13" s="11">
        <v>500</v>
      </c>
      <c r="H13" s="12"/>
      <c r="I13" s="13">
        <f>G13</f>
        <v>500</v>
      </c>
      <c r="J13" s="10"/>
    </row>
    <row r="14" spans="1:10" ht="15.5" x14ac:dyDescent="0.35">
      <c r="A14" s="9"/>
      <c r="B14" s="10">
        <v>31</v>
      </c>
      <c r="C14" s="84" t="s">
        <v>114</v>
      </c>
      <c r="D14" s="85"/>
      <c r="E14" s="86"/>
      <c r="F14" s="10">
        <v>2</v>
      </c>
      <c r="G14" s="14"/>
      <c r="H14" s="15">
        <v>500</v>
      </c>
      <c r="I14" s="13">
        <v>0</v>
      </c>
      <c r="J14" s="10"/>
    </row>
    <row r="15" spans="1:10" ht="15.5" x14ac:dyDescent="0.35">
      <c r="A15" s="9"/>
      <c r="B15" s="10"/>
      <c r="C15" s="84"/>
      <c r="D15" s="85"/>
      <c r="E15" s="86"/>
      <c r="F15" s="10"/>
      <c r="G15" s="14"/>
      <c r="H15" s="15"/>
      <c r="I15" s="13"/>
      <c r="J15" s="10"/>
    </row>
    <row r="16" spans="1:10" ht="15.5" x14ac:dyDescent="0.35">
      <c r="A16" s="9"/>
      <c r="B16" s="10"/>
      <c r="C16" s="84"/>
      <c r="D16" s="85"/>
      <c r="E16" s="86"/>
      <c r="F16" s="10"/>
      <c r="G16" s="14"/>
      <c r="H16" s="15"/>
      <c r="I16" s="13"/>
      <c r="J16" s="10"/>
    </row>
    <row r="17" spans="1:10" ht="15.5" x14ac:dyDescent="0.35">
      <c r="A17" s="9"/>
      <c r="B17" s="10"/>
      <c r="C17" s="84"/>
      <c r="D17" s="85"/>
      <c r="E17" s="86"/>
      <c r="F17" s="10"/>
      <c r="G17" s="14"/>
      <c r="H17" s="15"/>
      <c r="I17" s="13"/>
      <c r="J17" s="10"/>
    </row>
    <row r="18" spans="1:10" ht="15" thickBot="1" x14ac:dyDescent="0.4"/>
    <row r="19" spans="1:10" ht="31.5" thickBot="1" x14ac:dyDescent="0.4">
      <c r="A19" s="16"/>
      <c r="B19" s="97" t="s">
        <v>21</v>
      </c>
      <c r="C19" s="98"/>
      <c r="D19" s="98"/>
      <c r="E19" s="98"/>
      <c r="F19" s="98"/>
      <c r="G19" s="98"/>
      <c r="H19" s="99"/>
      <c r="I19" s="17" t="s">
        <v>1</v>
      </c>
      <c r="J19" s="18">
        <v>312</v>
      </c>
    </row>
    <row r="20" spans="1:10" ht="15.5" x14ac:dyDescent="0.35">
      <c r="A20" s="1"/>
      <c r="B20" s="1"/>
      <c r="C20" s="1"/>
      <c r="D20" s="1"/>
      <c r="E20" s="1"/>
      <c r="F20" s="1"/>
      <c r="G20" s="2"/>
      <c r="H20" s="3"/>
      <c r="I20" s="90" t="s">
        <v>7</v>
      </c>
      <c r="J20" s="90"/>
    </row>
    <row r="21" spans="1:10" ht="31.5" thickBot="1" x14ac:dyDescent="0.4">
      <c r="A21" s="91" t="s">
        <v>4</v>
      </c>
      <c r="B21" s="92"/>
      <c r="C21" s="93" t="s">
        <v>3</v>
      </c>
      <c r="D21" s="93"/>
      <c r="E21" s="93"/>
      <c r="F21" s="4" t="s">
        <v>2</v>
      </c>
      <c r="G21" s="5" t="s">
        <v>5</v>
      </c>
      <c r="H21" s="6" t="s">
        <v>6</v>
      </c>
      <c r="I21" s="7" t="s">
        <v>5</v>
      </c>
      <c r="J21" s="8" t="s">
        <v>6</v>
      </c>
    </row>
    <row r="22" spans="1:10" ht="16" thickTop="1" x14ac:dyDescent="0.35">
      <c r="A22" s="9" t="s">
        <v>54</v>
      </c>
      <c r="B22" s="10">
        <v>31</v>
      </c>
      <c r="C22" s="84" t="s">
        <v>114</v>
      </c>
      <c r="D22" s="85"/>
      <c r="E22" s="86"/>
      <c r="F22" s="10">
        <v>2</v>
      </c>
      <c r="G22" s="11"/>
      <c r="H22" s="12">
        <v>1625</v>
      </c>
      <c r="I22" s="13">
        <v>-1625</v>
      </c>
      <c r="J22" s="10"/>
    </row>
    <row r="23" spans="1:10" ht="15.5" x14ac:dyDescent="0.35">
      <c r="A23" s="9"/>
      <c r="B23" s="10">
        <v>31</v>
      </c>
      <c r="C23" s="84" t="s">
        <v>114</v>
      </c>
      <c r="D23" s="85"/>
      <c r="E23" s="86"/>
      <c r="F23" s="10">
        <v>2</v>
      </c>
      <c r="G23" s="14">
        <v>7575</v>
      </c>
      <c r="H23" s="15"/>
      <c r="I23" s="13">
        <f>I22+G23</f>
        <v>5950</v>
      </c>
      <c r="J23" s="10"/>
    </row>
    <row r="24" spans="1:10" ht="15.5" x14ac:dyDescent="0.35">
      <c r="A24" s="9"/>
      <c r="B24" s="10">
        <v>31</v>
      </c>
      <c r="C24" s="84" t="s">
        <v>114</v>
      </c>
      <c r="D24" s="85"/>
      <c r="E24" s="86"/>
      <c r="F24" s="10"/>
      <c r="G24" s="14"/>
      <c r="H24" s="15">
        <v>5950</v>
      </c>
      <c r="I24" s="13">
        <v>0</v>
      </c>
      <c r="J24" s="10"/>
    </row>
    <row r="25" spans="1:10" ht="15.5" x14ac:dyDescent="0.35">
      <c r="A25" s="9"/>
      <c r="B25" s="10"/>
      <c r="C25" s="84"/>
      <c r="D25" s="85"/>
      <c r="E25" s="86"/>
      <c r="F25" s="10"/>
      <c r="G25" s="14"/>
      <c r="H25" s="15"/>
      <c r="I25" s="13"/>
      <c r="J25" s="10"/>
    </row>
    <row r="26" spans="1:10" ht="15.5" x14ac:dyDescent="0.35">
      <c r="A26" s="9"/>
      <c r="B26" s="10"/>
      <c r="C26" s="84"/>
      <c r="D26" s="85"/>
      <c r="E26" s="86"/>
      <c r="F26" s="10"/>
      <c r="G26" s="14"/>
      <c r="H26" s="15"/>
      <c r="I26" s="13"/>
      <c r="J26" s="10"/>
    </row>
  </sheetData>
  <mergeCells count="27">
    <mergeCell ref="I11:J11"/>
    <mergeCell ref="A12:B12"/>
    <mergeCell ref="C12:E12"/>
    <mergeCell ref="B1:H1"/>
    <mergeCell ref="I2:J2"/>
    <mergeCell ref="A3:B3"/>
    <mergeCell ref="C3:E3"/>
    <mergeCell ref="C4:E4"/>
    <mergeCell ref="C5:E5"/>
    <mergeCell ref="B19:H19"/>
    <mergeCell ref="C6:E6"/>
    <mergeCell ref="C7:E7"/>
    <mergeCell ref="C8:E8"/>
    <mergeCell ref="B10:H10"/>
    <mergeCell ref="C13:E13"/>
    <mergeCell ref="C14:E14"/>
    <mergeCell ref="C15:E15"/>
    <mergeCell ref="C16:E16"/>
    <mergeCell ref="C17:E17"/>
    <mergeCell ref="C25:E25"/>
    <mergeCell ref="C26:E26"/>
    <mergeCell ref="I20:J20"/>
    <mergeCell ref="A21:B21"/>
    <mergeCell ref="C21:E21"/>
    <mergeCell ref="C22:E22"/>
    <mergeCell ref="C23:E23"/>
    <mergeCell ref="C24:E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51A31-690F-4CCD-9613-9B4528EE4E0C}">
  <sheetPr>
    <tabColor theme="1"/>
  </sheetPr>
  <dimension ref="A1:L62"/>
  <sheetViews>
    <sheetView workbookViewId="0">
      <selection activeCell="M12" sqref="M12"/>
    </sheetView>
  </sheetViews>
  <sheetFormatPr defaultRowHeight="14.5" x14ac:dyDescent="0.35"/>
  <sheetData>
    <row r="1" spans="1:12" ht="31.5" thickBot="1" x14ac:dyDescent="0.4">
      <c r="A1" s="16"/>
      <c r="B1" s="103" t="s">
        <v>22</v>
      </c>
      <c r="C1" s="104"/>
      <c r="D1" s="104"/>
      <c r="E1" s="104"/>
      <c r="F1" s="104"/>
      <c r="G1" s="104"/>
      <c r="H1" s="105"/>
      <c r="I1" s="17" t="s">
        <v>1</v>
      </c>
      <c r="J1" s="18">
        <v>410</v>
      </c>
    </row>
    <row r="2" spans="1:12" ht="15.5" x14ac:dyDescent="0.35">
      <c r="A2" s="1"/>
      <c r="B2" s="1"/>
      <c r="C2" s="1"/>
      <c r="D2" s="1"/>
      <c r="E2" s="1"/>
      <c r="F2" s="1"/>
      <c r="G2" s="2"/>
      <c r="H2" s="3"/>
      <c r="I2" s="90" t="s">
        <v>7</v>
      </c>
      <c r="J2" s="90"/>
    </row>
    <row r="3" spans="1:12" ht="31.5" thickBot="1" x14ac:dyDescent="0.4">
      <c r="A3" s="91" t="s">
        <v>4</v>
      </c>
      <c r="B3" s="92"/>
      <c r="C3" s="93" t="s">
        <v>3</v>
      </c>
      <c r="D3" s="93"/>
      <c r="E3" s="93"/>
      <c r="F3" s="4" t="s">
        <v>2</v>
      </c>
      <c r="G3" s="5" t="s">
        <v>5</v>
      </c>
      <c r="H3" s="6" t="s">
        <v>6</v>
      </c>
      <c r="I3" s="7" t="s">
        <v>5</v>
      </c>
      <c r="J3" s="8" t="s">
        <v>6</v>
      </c>
    </row>
    <row r="4" spans="1:12" ht="16" thickTop="1" x14ac:dyDescent="0.35">
      <c r="A4" s="9" t="s">
        <v>54</v>
      </c>
      <c r="B4" s="10">
        <v>31</v>
      </c>
      <c r="C4" s="84"/>
      <c r="D4" s="85"/>
      <c r="E4" s="86"/>
      <c r="F4" s="10">
        <v>1</v>
      </c>
      <c r="G4" s="11"/>
      <c r="H4" s="12">
        <f>' Journal Page 1'!H28</f>
        <v>1625</v>
      </c>
      <c r="I4" s="13"/>
      <c r="J4" s="10">
        <f>H4</f>
        <v>1625</v>
      </c>
    </row>
    <row r="5" spans="1:12" ht="15.5" x14ac:dyDescent="0.35">
      <c r="A5" s="9"/>
      <c r="B5" s="10">
        <v>31</v>
      </c>
      <c r="C5" s="84" t="s">
        <v>114</v>
      </c>
      <c r="D5" s="85"/>
      <c r="E5" s="86"/>
      <c r="F5" s="10">
        <v>2</v>
      </c>
      <c r="G5" s="14">
        <f>H4</f>
        <v>1625</v>
      </c>
      <c r="H5" s="15"/>
      <c r="I5" s="13"/>
      <c r="J5" s="10">
        <f>J4-G5</f>
        <v>0</v>
      </c>
    </row>
    <row r="6" spans="1:12" ht="15.5" x14ac:dyDescent="0.35">
      <c r="A6" s="9"/>
      <c r="B6" s="10"/>
      <c r="C6" s="84"/>
      <c r="D6" s="85"/>
      <c r="E6" s="86"/>
      <c r="F6" s="10"/>
      <c r="G6" s="14"/>
      <c r="H6" s="15"/>
      <c r="I6" s="13"/>
      <c r="J6" s="10"/>
    </row>
    <row r="7" spans="1:12" ht="15.5" x14ac:dyDescent="0.35">
      <c r="A7" s="9"/>
      <c r="B7" s="10"/>
      <c r="C7" s="84"/>
      <c r="D7" s="85"/>
      <c r="E7" s="86"/>
      <c r="F7" s="10"/>
      <c r="G7" s="14"/>
      <c r="H7" s="15"/>
      <c r="I7" s="13"/>
      <c r="J7" s="10"/>
    </row>
    <row r="8" spans="1:12" ht="15.5" x14ac:dyDescent="0.35">
      <c r="A8" s="9"/>
      <c r="B8" s="10"/>
      <c r="C8" s="84"/>
      <c r="D8" s="85"/>
      <c r="E8" s="86"/>
      <c r="F8" s="10"/>
      <c r="G8" s="14"/>
      <c r="H8" s="15"/>
      <c r="I8" s="13"/>
      <c r="J8" s="10"/>
    </row>
    <row r="9" spans="1:12" ht="15" thickBot="1" x14ac:dyDescent="0.4"/>
    <row r="10" spans="1:12" ht="31.5" thickBot="1" x14ac:dyDescent="0.4">
      <c r="A10" s="16"/>
      <c r="B10" s="100" t="s">
        <v>23</v>
      </c>
      <c r="C10" s="101"/>
      <c r="D10" s="101"/>
      <c r="E10" s="101"/>
      <c r="F10" s="101"/>
      <c r="G10" s="101"/>
      <c r="H10" s="102"/>
      <c r="I10" s="17" t="s">
        <v>1</v>
      </c>
      <c r="J10" s="18">
        <v>510</v>
      </c>
    </row>
    <row r="11" spans="1:12" ht="15.5" x14ac:dyDescent="0.35">
      <c r="A11" s="1"/>
      <c r="B11" s="1"/>
      <c r="C11" s="1"/>
      <c r="D11" s="1"/>
      <c r="E11" s="1"/>
      <c r="F11" s="1"/>
      <c r="G11" s="2"/>
      <c r="H11" s="3"/>
      <c r="I11" s="90" t="s">
        <v>7</v>
      </c>
      <c r="J11" s="90"/>
    </row>
    <row r="12" spans="1:12" ht="31.5" thickBot="1" x14ac:dyDescent="0.4">
      <c r="A12" s="91" t="s">
        <v>4</v>
      </c>
      <c r="B12" s="92"/>
      <c r="C12" s="93" t="s">
        <v>3</v>
      </c>
      <c r="D12" s="93"/>
      <c r="E12" s="93"/>
      <c r="F12" s="4" t="s">
        <v>2</v>
      </c>
      <c r="G12" s="5" t="s">
        <v>5</v>
      </c>
      <c r="H12" s="6" t="s">
        <v>6</v>
      </c>
      <c r="I12" s="7" t="s">
        <v>5</v>
      </c>
      <c r="J12" s="8" t="s">
        <v>6</v>
      </c>
    </row>
    <row r="13" spans="1:12" ht="16" thickTop="1" x14ac:dyDescent="0.35">
      <c r="A13" s="9"/>
      <c r="B13" s="10"/>
      <c r="C13" s="84"/>
      <c r="D13" s="85"/>
      <c r="E13" s="86"/>
      <c r="F13" s="10"/>
      <c r="G13" s="11"/>
      <c r="H13" s="12"/>
      <c r="I13" s="13"/>
      <c r="J13" s="10"/>
    </row>
    <row r="14" spans="1:12" ht="15.5" x14ac:dyDescent="0.35">
      <c r="A14" s="9"/>
      <c r="B14" s="10"/>
      <c r="C14" s="84"/>
      <c r="D14" s="85"/>
      <c r="E14" s="86"/>
      <c r="F14" s="10"/>
      <c r="G14" s="14"/>
      <c r="H14" s="15"/>
      <c r="I14" s="13"/>
      <c r="J14" s="10"/>
      <c r="L14" s="62">
        <f>I23+I41+I58</f>
        <v>2175</v>
      </c>
    </row>
    <row r="15" spans="1:12" ht="15.5" x14ac:dyDescent="0.35">
      <c r="A15" s="9"/>
      <c r="B15" s="10"/>
      <c r="C15" s="84"/>
      <c r="D15" s="85"/>
      <c r="E15" s="86"/>
      <c r="F15" s="10"/>
      <c r="G15" s="14"/>
      <c r="H15" s="15"/>
      <c r="I15" s="13"/>
      <c r="J15" s="10"/>
    </row>
    <row r="16" spans="1:12" ht="15.5" x14ac:dyDescent="0.35">
      <c r="A16" s="9"/>
      <c r="B16" s="10"/>
      <c r="C16" s="84"/>
      <c r="D16" s="85"/>
      <c r="E16" s="86"/>
      <c r="F16" s="10"/>
      <c r="G16" s="14"/>
      <c r="H16" s="15"/>
      <c r="I16" s="13"/>
      <c r="J16" s="10"/>
    </row>
    <row r="17" spans="1:10" ht="15.5" x14ac:dyDescent="0.35">
      <c r="A17" s="9"/>
      <c r="B17" s="10"/>
      <c r="C17" s="84"/>
      <c r="D17" s="85"/>
      <c r="E17" s="86"/>
      <c r="F17" s="10"/>
      <c r="G17" s="14"/>
      <c r="H17" s="15"/>
      <c r="I17" s="13"/>
      <c r="J17" s="10"/>
    </row>
    <row r="18" spans="1:10" ht="15" thickBot="1" x14ac:dyDescent="0.4"/>
    <row r="19" spans="1:10" ht="31.5" thickBot="1" x14ac:dyDescent="0.4">
      <c r="A19" s="16"/>
      <c r="B19" s="100" t="s">
        <v>24</v>
      </c>
      <c r="C19" s="101"/>
      <c r="D19" s="101"/>
      <c r="E19" s="101"/>
      <c r="F19" s="101"/>
      <c r="G19" s="101"/>
      <c r="H19" s="102"/>
      <c r="I19" s="17" t="s">
        <v>1</v>
      </c>
      <c r="J19" s="18">
        <v>511</v>
      </c>
    </row>
    <row r="20" spans="1:10" ht="15.5" x14ac:dyDescent="0.35">
      <c r="A20" s="1"/>
      <c r="B20" s="1"/>
      <c r="C20" s="1"/>
      <c r="D20" s="1"/>
      <c r="E20" s="1"/>
      <c r="F20" s="1"/>
      <c r="G20" s="2"/>
      <c r="H20" s="3"/>
      <c r="I20" s="90" t="s">
        <v>7</v>
      </c>
      <c r="J20" s="90"/>
    </row>
    <row r="21" spans="1:10" ht="31.5" thickBot="1" x14ac:dyDescent="0.4">
      <c r="A21" s="91" t="s">
        <v>4</v>
      </c>
      <c r="B21" s="92"/>
      <c r="C21" s="93" t="s">
        <v>3</v>
      </c>
      <c r="D21" s="93"/>
      <c r="E21" s="93"/>
      <c r="F21" s="4" t="s">
        <v>2</v>
      </c>
      <c r="G21" s="5" t="s">
        <v>5</v>
      </c>
      <c r="H21" s="6" t="s">
        <v>6</v>
      </c>
      <c r="I21" s="7" t="s">
        <v>5</v>
      </c>
      <c r="J21" s="8" t="s">
        <v>6</v>
      </c>
    </row>
    <row r="22" spans="1:10" ht="16" thickTop="1" x14ac:dyDescent="0.35">
      <c r="A22" s="9" t="s">
        <v>69</v>
      </c>
      <c r="B22" s="10">
        <v>13</v>
      </c>
      <c r="C22" s="84"/>
      <c r="D22" s="85"/>
      <c r="E22" s="86"/>
      <c r="F22" s="10">
        <v>1</v>
      </c>
      <c r="G22" s="11">
        <v>600</v>
      </c>
      <c r="H22" s="12"/>
      <c r="I22" s="13">
        <f>G22</f>
        <v>600</v>
      </c>
      <c r="J22" s="10"/>
    </row>
    <row r="23" spans="1:10" ht="15.5" x14ac:dyDescent="0.35">
      <c r="A23" s="9"/>
      <c r="B23" s="10">
        <v>19</v>
      </c>
      <c r="C23" s="84"/>
      <c r="D23" s="85"/>
      <c r="E23" s="86"/>
      <c r="F23" s="10">
        <v>1</v>
      </c>
      <c r="G23" s="14">
        <v>700</v>
      </c>
      <c r="H23" s="15"/>
      <c r="I23" s="13">
        <f>I22+G23</f>
        <v>1300</v>
      </c>
      <c r="J23" s="10"/>
    </row>
    <row r="24" spans="1:10" ht="15.5" x14ac:dyDescent="0.35">
      <c r="A24" s="9"/>
      <c r="B24" s="10">
        <v>31</v>
      </c>
      <c r="C24" s="84" t="s">
        <v>114</v>
      </c>
      <c r="D24" s="85"/>
      <c r="E24" s="86"/>
      <c r="F24" s="10">
        <v>2</v>
      </c>
      <c r="G24" s="14"/>
      <c r="H24" s="15">
        <v>1300</v>
      </c>
      <c r="I24" s="13">
        <v>0</v>
      </c>
      <c r="J24" s="10"/>
    </row>
    <row r="25" spans="1:10" ht="15.5" x14ac:dyDescent="0.35">
      <c r="A25" s="9"/>
      <c r="B25" s="10"/>
      <c r="C25" s="84"/>
      <c r="D25" s="85"/>
      <c r="E25" s="86"/>
      <c r="F25" s="10"/>
      <c r="G25" s="14"/>
      <c r="H25" s="15"/>
      <c r="I25" s="13"/>
      <c r="J25" s="10"/>
    </row>
    <row r="26" spans="1:10" ht="15.5" x14ac:dyDescent="0.35">
      <c r="A26" s="9"/>
      <c r="B26" s="10"/>
      <c r="C26" s="84"/>
      <c r="D26" s="85"/>
      <c r="E26" s="86"/>
      <c r="F26" s="10"/>
      <c r="G26" s="14"/>
      <c r="H26" s="15"/>
      <c r="I26" s="13"/>
      <c r="J26" s="10"/>
    </row>
    <row r="27" spans="1:10" ht="15" thickBot="1" x14ac:dyDescent="0.4"/>
    <row r="28" spans="1:10" ht="31.5" thickBot="1" x14ac:dyDescent="0.4">
      <c r="A28" s="16"/>
      <c r="B28" s="100" t="s">
        <v>25</v>
      </c>
      <c r="C28" s="101"/>
      <c r="D28" s="101"/>
      <c r="E28" s="101"/>
      <c r="F28" s="101"/>
      <c r="G28" s="101"/>
      <c r="H28" s="102"/>
      <c r="I28" s="17" t="s">
        <v>1</v>
      </c>
      <c r="J28" s="18">
        <v>512</v>
      </c>
    </row>
    <row r="29" spans="1:10" ht="15.5" x14ac:dyDescent="0.35">
      <c r="A29" s="1"/>
      <c r="B29" s="1"/>
      <c r="C29" s="1"/>
      <c r="D29" s="1"/>
      <c r="E29" s="1"/>
      <c r="F29" s="1"/>
      <c r="G29" s="2"/>
      <c r="H29" s="3"/>
      <c r="I29" s="90" t="s">
        <v>7</v>
      </c>
      <c r="J29" s="90"/>
    </row>
    <row r="30" spans="1:10" ht="31.5" thickBot="1" x14ac:dyDescent="0.4">
      <c r="A30" s="91" t="s">
        <v>4</v>
      </c>
      <c r="B30" s="92"/>
      <c r="C30" s="93" t="s">
        <v>3</v>
      </c>
      <c r="D30" s="93"/>
      <c r="E30" s="93"/>
      <c r="F30" s="4" t="s">
        <v>2</v>
      </c>
      <c r="G30" s="5" t="s">
        <v>5</v>
      </c>
      <c r="H30" s="6" t="s">
        <v>6</v>
      </c>
      <c r="I30" s="7" t="s">
        <v>5</v>
      </c>
      <c r="J30" s="8" t="s">
        <v>6</v>
      </c>
    </row>
    <row r="31" spans="1:10" ht="16" thickTop="1" x14ac:dyDescent="0.35">
      <c r="A31" s="9" t="s">
        <v>69</v>
      </c>
      <c r="B31" s="10">
        <v>31</v>
      </c>
      <c r="C31" s="84" t="s">
        <v>96</v>
      </c>
      <c r="D31" s="85"/>
      <c r="E31" s="86"/>
      <c r="F31" s="10">
        <v>2</v>
      </c>
      <c r="G31" s="11">
        <v>3900</v>
      </c>
      <c r="H31" s="12"/>
      <c r="I31" s="13">
        <v>3900</v>
      </c>
      <c r="J31" s="10"/>
    </row>
    <row r="32" spans="1:10" ht="15.5" x14ac:dyDescent="0.35">
      <c r="A32" s="9"/>
      <c r="B32" s="10">
        <v>31</v>
      </c>
      <c r="C32" s="84" t="s">
        <v>114</v>
      </c>
      <c r="D32" s="85"/>
      <c r="E32" s="86"/>
      <c r="F32" s="10">
        <v>2</v>
      </c>
      <c r="G32" s="14"/>
      <c r="H32" s="15">
        <v>3900</v>
      </c>
      <c r="I32" s="13">
        <v>0</v>
      </c>
      <c r="J32" s="10"/>
    </row>
    <row r="33" spans="1:10" ht="15.5" x14ac:dyDescent="0.35">
      <c r="A33" s="9"/>
      <c r="B33" s="10"/>
      <c r="C33" s="84"/>
      <c r="D33" s="85"/>
      <c r="E33" s="86"/>
      <c r="F33" s="10"/>
      <c r="G33" s="14"/>
      <c r="H33" s="15"/>
      <c r="I33" s="13"/>
      <c r="J33" s="10"/>
    </row>
    <row r="34" spans="1:10" ht="15.5" x14ac:dyDescent="0.35">
      <c r="A34" s="9"/>
      <c r="B34" s="10"/>
      <c r="C34" s="84"/>
      <c r="D34" s="85"/>
      <c r="E34" s="86"/>
      <c r="F34" s="10"/>
      <c r="G34" s="14"/>
      <c r="H34" s="15"/>
      <c r="I34" s="13"/>
      <c r="J34" s="10"/>
    </row>
    <row r="35" spans="1:10" ht="15.5" x14ac:dyDescent="0.35">
      <c r="A35" s="9"/>
      <c r="B35" s="10"/>
      <c r="C35" s="84"/>
      <c r="D35" s="85"/>
      <c r="E35" s="86"/>
      <c r="F35" s="10"/>
      <c r="G35" s="14"/>
      <c r="H35" s="15"/>
      <c r="I35" s="13"/>
      <c r="J35" s="10"/>
    </row>
    <row r="36" spans="1:10" ht="15" thickBot="1" x14ac:dyDescent="0.4"/>
    <row r="37" spans="1:10" ht="31.5" thickBot="1" x14ac:dyDescent="0.4">
      <c r="A37" s="16"/>
      <c r="B37" s="100" t="s">
        <v>26</v>
      </c>
      <c r="C37" s="101"/>
      <c r="D37" s="101"/>
      <c r="E37" s="101"/>
      <c r="F37" s="101"/>
      <c r="G37" s="101"/>
      <c r="H37" s="102"/>
      <c r="I37" s="17" t="s">
        <v>1</v>
      </c>
      <c r="J37" s="18">
        <v>513</v>
      </c>
    </row>
    <row r="38" spans="1:10" ht="15.5" x14ac:dyDescent="0.35">
      <c r="A38" s="1"/>
      <c r="B38" s="1"/>
      <c r="C38" s="1"/>
      <c r="D38" s="1"/>
      <c r="E38" s="1"/>
      <c r="F38" s="1"/>
      <c r="G38" s="2"/>
      <c r="H38" s="3"/>
      <c r="I38" s="90" t="s">
        <v>7</v>
      </c>
      <c r="J38" s="90"/>
    </row>
    <row r="39" spans="1:10" ht="31.5" thickBot="1" x14ac:dyDescent="0.4">
      <c r="A39" s="91" t="s">
        <v>4</v>
      </c>
      <c r="B39" s="92"/>
      <c r="C39" s="93" t="s">
        <v>3</v>
      </c>
      <c r="D39" s="93"/>
      <c r="E39" s="93"/>
      <c r="F39" s="4" t="s">
        <v>2</v>
      </c>
      <c r="G39" s="5" t="s">
        <v>5</v>
      </c>
      <c r="H39" s="6" t="s">
        <v>6</v>
      </c>
      <c r="I39" s="7" t="s">
        <v>5</v>
      </c>
      <c r="J39" s="8" t="s">
        <v>6</v>
      </c>
    </row>
    <row r="40" spans="1:10" ht="16" thickTop="1" x14ac:dyDescent="0.35">
      <c r="A40" s="9" t="s">
        <v>54</v>
      </c>
      <c r="B40" s="10">
        <v>11</v>
      </c>
      <c r="C40" s="84"/>
      <c r="D40" s="85"/>
      <c r="E40" s="86"/>
      <c r="F40" s="10">
        <v>1</v>
      </c>
      <c r="G40" s="11">
        <v>800</v>
      </c>
      <c r="H40" s="12"/>
      <c r="I40" s="13">
        <f>G40</f>
        <v>800</v>
      </c>
      <c r="J40" s="10"/>
    </row>
    <row r="41" spans="1:10" ht="15.5" x14ac:dyDescent="0.35">
      <c r="A41" s="9"/>
      <c r="B41" s="10">
        <v>20</v>
      </c>
      <c r="C41" s="84"/>
      <c r="D41" s="85"/>
      <c r="E41" s="86"/>
      <c r="F41" s="10">
        <v>1</v>
      </c>
      <c r="G41" s="14">
        <v>50</v>
      </c>
      <c r="H41" s="15"/>
      <c r="I41" s="13">
        <f>I40+G41</f>
        <v>850</v>
      </c>
      <c r="J41" s="10"/>
    </row>
    <row r="42" spans="1:10" ht="15.5" x14ac:dyDescent="0.35">
      <c r="A42" s="9"/>
      <c r="B42" s="10">
        <v>31</v>
      </c>
      <c r="C42" s="84" t="s">
        <v>114</v>
      </c>
      <c r="D42" s="85"/>
      <c r="E42" s="86"/>
      <c r="F42" s="10">
        <v>2</v>
      </c>
      <c r="G42" s="14"/>
      <c r="H42" s="15">
        <v>850</v>
      </c>
      <c r="I42" s="13">
        <v>0</v>
      </c>
      <c r="J42" s="10"/>
    </row>
    <row r="43" spans="1:10" ht="15.5" x14ac:dyDescent="0.35">
      <c r="A43" s="9"/>
      <c r="B43" s="10"/>
      <c r="C43" s="84"/>
      <c r="D43" s="85"/>
      <c r="E43" s="86"/>
      <c r="F43" s="10"/>
      <c r="G43" s="14"/>
      <c r="H43" s="15"/>
      <c r="I43" s="13"/>
      <c r="J43" s="10"/>
    </row>
    <row r="44" spans="1:10" ht="15.5" x14ac:dyDescent="0.35">
      <c r="A44" s="9"/>
      <c r="B44" s="10"/>
      <c r="C44" s="84"/>
      <c r="D44" s="85"/>
      <c r="E44" s="86"/>
      <c r="F44" s="10"/>
      <c r="G44" s="14"/>
      <c r="H44" s="15"/>
      <c r="I44" s="13"/>
      <c r="J44" s="10"/>
    </row>
    <row r="45" spans="1:10" ht="15" thickBot="1" x14ac:dyDescent="0.4"/>
    <row r="46" spans="1:10" ht="31.5" thickBot="1" x14ac:dyDescent="0.4">
      <c r="A46" s="16"/>
      <c r="B46" s="100" t="s">
        <v>27</v>
      </c>
      <c r="C46" s="101"/>
      <c r="D46" s="101"/>
      <c r="E46" s="101"/>
      <c r="F46" s="101"/>
      <c r="G46" s="101"/>
      <c r="H46" s="102"/>
      <c r="I46" s="17" t="s">
        <v>1</v>
      </c>
      <c r="J46" s="18">
        <v>514</v>
      </c>
    </row>
    <row r="47" spans="1:10" ht="15.5" x14ac:dyDescent="0.35">
      <c r="A47" s="1"/>
      <c r="B47" s="1"/>
      <c r="C47" s="1"/>
      <c r="D47" s="1"/>
      <c r="E47" s="1"/>
      <c r="F47" s="1"/>
      <c r="G47" s="2"/>
      <c r="H47" s="3"/>
      <c r="I47" s="90" t="s">
        <v>7</v>
      </c>
      <c r="J47" s="90"/>
    </row>
    <row r="48" spans="1:10" ht="31.5" thickBot="1" x14ac:dyDescent="0.4">
      <c r="A48" s="91" t="s">
        <v>4</v>
      </c>
      <c r="B48" s="92"/>
      <c r="C48" s="93" t="s">
        <v>3</v>
      </c>
      <c r="D48" s="93"/>
      <c r="E48" s="93"/>
      <c r="F48" s="4" t="s">
        <v>2</v>
      </c>
      <c r="G48" s="5" t="s">
        <v>5</v>
      </c>
      <c r="H48" s="6" t="s">
        <v>6</v>
      </c>
      <c r="I48" s="7" t="s">
        <v>5</v>
      </c>
      <c r="J48" s="8" t="s">
        <v>6</v>
      </c>
    </row>
    <row r="49" spans="1:10" ht="16" thickTop="1" x14ac:dyDescent="0.35">
      <c r="A49" s="9" t="s">
        <v>69</v>
      </c>
      <c r="B49" s="10">
        <v>31</v>
      </c>
      <c r="C49" s="84" t="s">
        <v>96</v>
      </c>
      <c r="D49" s="85"/>
      <c r="E49" s="86"/>
      <c r="F49" s="10">
        <v>2</v>
      </c>
      <c r="G49" s="11">
        <v>1500</v>
      </c>
      <c r="H49" s="12"/>
      <c r="I49" s="13">
        <f>G49</f>
        <v>1500</v>
      </c>
      <c r="J49" s="10"/>
    </row>
    <row r="50" spans="1:10" ht="15.5" x14ac:dyDescent="0.35">
      <c r="A50" s="9"/>
      <c r="B50" s="10">
        <v>31</v>
      </c>
      <c r="C50" s="84" t="s">
        <v>114</v>
      </c>
      <c r="D50" s="85"/>
      <c r="E50" s="86"/>
      <c r="F50" s="10">
        <v>2</v>
      </c>
      <c r="G50" s="14"/>
      <c r="H50" s="15">
        <v>1500</v>
      </c>
      <c r="I50" s="13">
        <v>0</v>
      </c>
      <c r="J50" s="10"/>
    </row>
    <row r="51" spans="1:10" ht="15.5" x14ac:dyDescent="0.35">
      <c r="A51" s="9"/>
      <c r="B51" s="10"/>
      <c r="C51" s="84"/>
      <c r="D51" s="85"/>
      <c r="E51" s="86"/>
      <c r="F51" s="10"/>
      <c r="G51" s="14"/>
      <c r="H51" s="15"/>
      <c r="I51" s="13"/>
      <c r="J51" s="10"/>
    </row>
    <row r="52" spans="1:10" ht="15.5" x14ac:dyDescent="0.35">
      <c r="A52" s="9"/>
      <c r="B52" s="10"/>
      <c r="C52" s="84"/>
      <c r="D52" s="85"/>
      <c r="E52" s="86"/>
      <c r="F52" s="10"/>
      <c r="G52" s="14"/>
      <c r="H52" s="15"/>
      <c r="I52" s="13"/>
      <c r="J52" s="10"/>
    </row>
    <row r="53" spans="1:10" ht="15.5" x14ac:dyDescent="0.35">
      <c r="A53" s="9"/>
      <c r="B53" s="10"/>
      <c r="C53" s="84"/>
      <c r="D53" s="85"/>
      <c r="E53" s="86"/>
      <c r="F53" s="10"/>
      <c r="G53" s="14"/>
      <c r="H53" s="15"/>
      <c r="I53" s="13"/>
      <c r="J53" s="10"/>
    </row>
    <row r="54" spans="1:10" ht="15" thickBot="1" x14ac:dyDescent="0.4"/>
    <row r="55" spans="1:10" ht="31.5" thickBot="1" x14ac:dyDescent="0.4">
      <c r="A55" s="16"/>
      <c r="B55" s="100" t="s">
        <v>28</v>
      </c>
      <c r="C55" s="101"/>
      <c r="D55" s="101"/>
      <c r="E55" s="101"/>
      <c r="F55" s="101"/>
      <c r="G55" s="101"/>
      <c r="H55" s="102"/>
      <c r="I55" s="17" t="s">
        <v>1</v>
      </c>
      <c r="J55" s="18">
        <v>515</v>
      </c>
    </row>
    <row r="56" spans="1:10" ht="15.5" x14ac:dyDescent="0.35">
      <c r="A56" s="1"/>
      <c r="B56" s="1"/>
      <c r="C56" s="1"/>
      <c r="D56" s="1"/>
      <c r="E56" s="1"/>
      <c r="F56" s="1"/>
      <c r="G56" s="2"/>
      <c r="H56" s="3"/>
      <c r="I56" s="90" t="s">
        <v>7</v>
      </c>
      <c r="J56" s="90"/>
    </row>
    <row r="57" spans="1:10" ht="31.5" thickBot="1" x14ac:dyDescent="0.4">
      <c r="A57" s="91" t="s">
        <v>4</v>
      </c>
      <c r="B57" s="92"/>
      <c r="C57" s="93" t="s">
        <v>3</v>
      </c>
      <c r="D57" s="93"/>
      <c r="E57" s="93"/>
      <c r="F57" s="4" t="s">
        <v>2</v>
      </c>
      <c r="G57" s="5" t="s">
        <v>5</v>
      </c>
      <c r="H57" s="6" t="s">
        <v>6</v>
      </c>
      <c r="I57" s="7" t="s">
        <v>5</v>
      </c>
      <c r="J57" s="8" t="s">
        <v>6</v>
      </c>
    </row>
    <row r="58" spans="1:10" ht="16" thickTop="1" x14ac:dyDescent="0.35">
      <c r="A58" s="9" t="s">
        <v>69</v>
      </c>
      <c r="B58" s="10">
        <v>20</v>
      </c>
      <c r="C58" s="84"/>
      <c r="D58" s="85"/>
      <c r="E58" s="86"/>
      <c r="F58" s="10">
        <v>1</v>
      </c>
      <c r="G58" s="11">
        <v>25</v>
      </c>
      <c r="H58" s="12"/>
      <c r="I58" s="13">
        <f>G58</f>
        <v>25</v>
      </c>
      <c r="J58" s="10"/>
    </row>
    <row r="59" spans="1:10" ht="15.5" x14ac:dyDescent="0.35">
      <c r="A59" s="9"/>
      <c r="B59" s="10">
        <v>31</v>
      </c>
      <c r="C59" s="84" t="s">
        <v>114</v>
      </c>
      <c r="D59" s="85"/>
      <c r="E59" s="86"/>
      <c r="F59" s="10">
        <v>2</v>
      </c>
      <c r="G59" s="14"/>
      <c r="H59" s="15">
        <v>25</v>
      </c>
      <c r="I59" s="13">
        <v>0</v>
      </c>
      <c r="J59" s="10"/>
    </row>
    <row r="60" spans="1:10" ht="15.5" x14ac:dyDescent="0.35">
      <c r="A60" s="9"/>
      <c r="B60" s="10"/>
      <c r="C60" s="84"/>
      <c r="D60" s="85"/>
      <c r="E60" s="86"/>
      <c r="F60" s="10"/>
      <c r="G60" s="14"/>
      <c r="H60" s="15"/>
      <c r="I60" s="13"/>
      <c r="J60" s="10"/>
    </row>
    <row r="61" spans="1:10" ht="15.5" x14ac:dyDescent="0.35">
      <c r="A61" s="9"/>
      <c r="B61" s="10"/>
      <c r="C61" s="84"/>
      <c r="D61" s="85"/>
      <c r="E61" s="86"/>
      <c r="F61" s="10"/>
      <c r="G61" s="14"/>
      <c r="H61" s="15"/>
      <c r="I61" s="13"/>
      <c r="J61" s="10"/>
    </row>
    <row r="62" spans="1:10" ht="15.5" x14ac:dyDescent="0.35">
      <c r="A62" s="9"/>
      <c r="B62" s="10"/>
      <c r="C62" s="84"/>
      <c r="D62" s="85"/>
      <c r="E62" s="86"/>
      <c r="F62" s="10"/>
      <c r="G62" s="14"/>
      <c r="H62" s="15"/>
      <c r="I62" s="13"/>
      <c r="J62" s="10"/>
    </row>
  </sheetData>
  <mergeCells count="63">
    <mergeCell ref="A12:B12"/>
    <mergeCell ref="C12:E12"/>
    <mergeCell ref="B1:H1"/>
    <mergeCell ref="I2:J2"/>
    <mergeCell ref="A3:B3"/>
    <mergeCell ref="C3:E3"/>
    <mergeCell ref="C4:E4"/>
    <mergeCell ref="C5:E5"/>
    <mergeCell ref="C6:E6"/>
    <mergeCell ref="C7:E7"/>
    <mergeCell ref="C8:E8"/>
    <mergeCell ref="B10:H10"/>
    <mergeCell ref="I11:J11"/>
    <mergeCell ref="C24:E24"/>
    <mergeCell ref="C13:E13"/>
    <mergeCell ref="C14:E14"/>
    <mergeCell ref="C15:E15"/>
    <mergeCell ref="C16:E16"/>
    <mergeCell ref="C17:E17"/>
    <mergeCell ref="B19:H19"/>
    <mergeCell ref="I20:J20"/>
    <mergeCell ref="A21:B21"/>
    <mergeCell ref="C21:E21"/>
    <mergeCell ref="C22:E22"/>
    <mergeCell ref="C23:E23"/>
    <mergeCell ref="C25:E25"/>
    <mergeCell ref="C26:E26"/>
    <mergeCell ref="B28:H28"/>
    <mergeCell ref="I29:J29"/>
    <mergeCell ref="A30:B30"/>
    <mergeCell ref="C30:E30"/>
    <mergeCell ref="C42:E42"/>
    <mergeCell ref="C31:E31"/>
    <mergeCell ref="C32:E32"/>
    <mergeCell ref="C33:E33"/>
    <mergeCell ref="C34:E34"/>
    <mergeCell ref="C35:E35"/>
    <mergeCell ref="B37:H37"/>
    <mergeCell ref="I38:J38"/>
    <mergeCell ref="A39:B39"/>
    <mergeCell ref="C39:E39"/>
    <mergeCell ref="C40:E40"/>
    <mergeCell ref="C41:E41"/>
    <mergeCell ref="C43:E43"/>
    <mergeCell ref="C44:E44"/>
    <mergeCell ref="B46:H46"/>
    <mergeCell ref="I47:J47"/>
    <mergeCell ref="A48:B48"/>
    <mergeCell ref="C48:E48"/>
    <mergeCell ref="C49:E49"/>
    <mergeCell ref="C50:E50"/>
    <mergeCell ref="C51:E51"/>
    <mergeCell ref="C52:E52"/>
    <mergeCell ref="C53:E53"/>
    <mergeCell ref="C60:E60"/>
    <mergeCell ref="C61:E61"/>
    <mergeCell ref="C62:E62"/>
    <mergeCell ref="B55:H55"/>
    <mergeCell ref="I56:J56"/>
    <mergeCell ref="A57:B57"/>
    <mergeCell ref="C57:E57"/>
    <mergeCell ref="C58:E58"/>
    <mergeCell ref="C59:E5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6CD8C-F220-446A-9D00-BD28479A58E5}">
  <sheetPr>
    <tabColor rgb="FFFFFF00"/>
  </sheetPr>
  <dimension ref="A1:L30"/>
  <sheetViews>
    <sheetView workbookViewId="0">
      <selection activeCell="I14" sqref="I14:I16"/>
    </sheetView>
  </sheetViews>
  <sheetFormatPr defaultRowHeight="14.5" x14ac:dyDescent="0.35"/>
  <cols>
    <col min="1" max="1" width="38.7265625" bestFit="1" customWidth="1"/>
    <col min="2" max="3" width="10.08984375" bestFit="1" customWidth="1"/>
    <col min="4" max="7" width="9.08984375" bestFit="1" customWidth="1"/>
    <col min="8" max="9" width="10.08984375" bestFit="1" customWidth="1"/>
  </cols>
  <sheetData>
    <row r="1" spans="1:12" ht="18.5" x14ac:dyDescent="0.45">
      <c r="A1" s="106" t="s">
        <v>81</v>
      </c>
      <c r="B1" s="106"/>
      <c r="C1" s="106"/>
      <c r="D1" s="106"/>
      <c r="E1" s="106"/>
      <c r="F1" s="106"/>
      <c r="G1" s="106"/>
      <c r="H1" s="106"/>
      <c r="I1" s="106"/>
    </row>
    <row r="2" spans="1:12" x14ac:dyDescent="0.35">
      <c r="A2" s="107" t="s">
        <v>75</v>
      </c>
      <c r="B2" s="107"/>
      <c r="C2" s="107"/>
      <c r="D2" s="107"/>
      <c r="E2" s="107"/>
      <c r="F2" s="107"/>
      <c r="G2" s="107"/>
      <c r="H2" s="107"/>
      <c r="I2" s="107"/>
    </row>
    <row r="3" spans="1:12" x14ac:dyDescent="0.35">
      <c r="A3" s="108" t="s">
        <v>82</v>
      </c>
      <c r="B3" s="108"/>
      <c r="C3" s="108"/>
      <c r="D3" s="108"/>
      <c r="E3" s="108"/>
      <c r="F3" s="108"/>
      <c r="G3" s="108"/>
      <c r="H3" s="108"/>
      <c r="I3" s="108"/>
    </row>
    <row r="4" spans="1:12" x14ac:dyDescent="0.35">
      <c r="A4" s="36"/>
      <c r="B4" s="36"/>
      <c r="C4" s="36"/>
      <c r="D4" s="36"/>
      <c r="E4" s="36"/>
      <c r="F4" s="36"/>
      <c r="G4" s="36"/>
      <c r="H4" s="36"/>
      <c r="I4" s="36"/>
    </row>
    <row r="5" spans="1:12" x14ac:dyDescent="0.35">
      <c r="B5" s="109" t="s">
        <v>76</v>
      </c>
      <c r="C5" s="110"/>
      <c r="D5" s="109" t="s">
        <v>77</v>
      </c>
      <c r="E5" s="110"/>
      <c r="F5" s="109" t="s">
        <v>78</v>
      </c>
      <c r="G5" s="110"/>
      <c r="H5" s="109" t="s">
        <v>79</v>
      </c>
      <c r="I5" s="110"/>
    </row>
    <row r="6" spans="1:12" x14ac:dyDescent="0.35">
      <c r="A6" s="38" t="s">
        <v>30</v>
      </c>
      <c r="B6" s="39" t="s">
        <v>35</v>
      </c>
      <c r="C6" s="39" t="s">
        <v>36</v>
      </c>
      <c r="D6" s="39" t="s">
        <v>35</v>
      </c>
      <c r="E6" s="39" t="s">
        <v>36</v>
      </c>
      <c r="F6" s="39" t="s">
        <v>35</v>
      </c>
      <c r="G6" s="39" t="s">
        <v>36</v>
      </c>
      <c r="H6" s="39" t="s">
        <v>35</v>
      </c>
      <c r="I6" s="39" t="s">
        <v>36</v>
      </c>
      <c r="L6" s="37"/>
    </row>
    <row r="7" spans="1:12" x14ac:dyDescent="0.35">
      <c r="A7" s="23" t="s">
        <v>83</v>
      </c>
      <c r="B7" s="40">
        <f>'Asset Ledgers'!I5</f>
        <v>43810</v>
      </c>
      <c r="C7" s="40"/>
      <c r="D7" s="40"/>
      <c r="E7" s="40"/>
      <c r="F7" s="40"/>
      <c r="G7" s="40"/>
      <c r="H7" s="40">
        <f>B7</f>
        <v>43810</v>
      </c>
      <c r="I7" s="40"/>
    </row>
    <row r="8" spans="1:12" x14ac:dyDescent="0.35">
      <c r="A8" s="23" t="s">
        <v>10</v>
      </c>
      <c r="B8" s="40">
        <f>'Asset Ledgers'!I10</f>
        <v>200</v>
      </c>
      <c r="C8" s="40"/>
      <c r="D8" s="40"/>
      <c r="E8" s="40"/>
      <c r="F8" s="40"/>
      <c r="G8" s="40"/>
      <c r="H8" s="40">
        <f t="shared" ref="H8" si="0">B8</f>
        <v>200</v>
      </c>
      <c r="I8" s="40"/>
    </row>
    <row r="9" spans="1:12" x14ac:dyDescent="0.35">
      <c r="A9" s="23" t="s">
        <v>11</v>
      </c>
      <c r="B9" s="40">
        <f>'Asset Ledgers'!I20</f>
        <v>8900</v>
      </c>
      <c r="C9" s="40"/>
      <c r="D9" s="40"/>
      <c r="E9" s="40">
        <f>B9-H9</f>
        <v>3900</v>
      </c>
      <c r="F9" s="40"/>
      <c r="G9" s="40"/>
      <c r="H9" s="40">
        <v>5000</v>
      </c>
      <c r="I9" s="40"/>
    </row>
    <row r="10" spans="1:12" x14ac:dyDescent="0.35">
      <c r="A10" s="23" t="s">
        <v>12</v>
      </c>
      <c r="B10" s="40">
        <f>'Asset Ledgers'!I27</f>
        <v>3500</v>
      </c>
      <c r="C10" s="40"/>
      <c r="D10" s="40"/>
      <c r="E10" s="40">
        <f>B10-H10</f>
        <v>1500</v>
      </c>
      <c r="F10" s="40"/>
      <c r="G10" s="40"/>
      <c r="H10" s="40">
        <v>2000</v>
      </c>
      <c r="I10" s="40"/>
    </row>
    <row r="11" spans="1:12" x14ac:dyDescent="0.35">
      <c r="A11" s="23" t="s">
        <v>84</v>
      </c>
      <c r="B11" s="40">
        <f>'Asset Ledgers'!I35</f>
        <v>135</v>
      </c>
      <c r="C11" s="40"/>
      <c r="D11" s="40"/>
      <c r="E11" s="40"/>
      <c r="F11" s="40"/>
      <c r="G11" s="40"/>
      <c r="H11" s="40">
        <f>B11-E11</f>
        <v>135</v>
      </c>
      <c r="I11" s="40"/>
    </row>
    <row r="12" spans="1:12" x14ac:dyDescent="0.35">
      <c r="A12" s="23" t="s">
        <v>62</v>
      </c>
      <c r="B12" s="40">
        <f>'Asset Ledgers'!I42</f>
        <v>80</v>
      </c>
      <c r="C12" s="40"/>
      <c r="D12" s="40"/>
      <c r="E12" s="40"/>
      <c r="F12" s="40"/>
      <c r="G12" s="40"/>
      <c r="H12" s="40">
        <f>B12-E12</f>
        <v>80</v>
      </c>
      <c r="I12" s="40"/>
    </row>
    <row r="13" spans="1:12" x14ac:dyDescent="0.35">
      <c r="A13" s="23" t="s">
        <v>85</v>
      </c>
      <c r="B13" s="40">
        <f>'Asset Ledgers'!I50</f>
        <v>325</v>
      </c>
      <c r="C13" s="40"/>
      <c r="D13" s="40"/>
      <c r="E13" s="40"/>
      <c r="F13" s="40"/>
      <c r="G13" s="40"/>
      <c r="H13" s="40">
        <f>B13</f>
        <v>325</v>
      </c>
      <c r="I13" s="40"/>
    </row>
    <row r="14" spans="1:12" x14ac:dyDescent="0.35">
      <c r="A14" s="23" t="s">
        <v>87</v>
      </c>
      <c r="B14" s="40"/>
      <c r="C14" s="40">
        <f>'Liability Ledgers'!J4</f>
        <v>5000</v>
      </c>
      <c r="D14" s="40"/>
      <c r="E14" s="40"/>
      <c r="F14" s="40"/>
      <c r="G14" s="40"/>
      <c r="H14" s="40"/>
      <c r="I14" s="40">
        <f t="shared" ref="I14:I15" si="1">C14</f>
        <v>5000</v>
      </c>
    </row>
    <row r="15" spans="1:12" x14ac:dyDescent="0.35">
      <c r="A15" s="23" t="s">
        <v>88</v>
      </c>
      <c r="B15" s="40"/>
      <c r="C15" s="40">
        <v>0</v>
      </c>
      <c r="D15" s="40"/>
      <c r="E15" s="40"/>
      <c r="F15" s="40"/>
      <c r="G15" s="40"/>
      <c r="H15" s="40"/>
      <c r="I15" s="40">
        <f t="shared" si="1"/>
        <v>0</v>
      </c>
    </row>
    <row r="16" spans="1:12" x14ac:dyDescent="0.35">
      <c r="A16" s="23" t="s">
        <v>86</v>
      </c>
      <c r="B16" s="40"/>
      <c r="C16" s="40">
        <f>'Liability Ledgers'!J23</f>
        <v>3000</v>
      </c>
      <c r="D16" s="40"/>
      <c r="E16" s="40"/>
      <c r="F16" s="40"/>
      <c r="G16" s="40"/>
      <c r="H16" s="40"/>
      <c r="I16" s="40">
        <f>C16</f>
        <v>3000</v>
      </c>
    </row>
    <row r="17" spans="1:9" x14ac:dyDescent="0.35">
      <c r="A17" s="23" t="s">
        <v>89</v>
      </c>
      <c r="B17" s="40"/>
      <c r="C17" s="40">
        <f>'Owner Equity Ledgers'!J4</f>
        <v>50000</v>
      </c>
      <c r="D17" s="40"/>
      <c r="E17" s="40"/>
      <c r="F17" s="40"/>
      <c r="G17" s="40"/>
      <c r="H17" s="40"/>
      <c r="I17" s="40">
        <f>C17</f>
        <v>50000</v>
      </c>
    </row>
    <row r="18" spans="1:9" x14ac:dyDescent="0.35">
      <c r="A18" s="23" t="s">
        <v>20</v>
      </c>
      <c r="B18" s="40">
        <f>'Owner Equity Ledgers'!I13</f>
        <v>500</v>
      </c>
      <c r="C18" s="40"/>
      <c r="D18" s="40"/>
      <c r="E18" s="40"/>
      <c r="F18" s="40"/>
      <c r="G18" s="40"/>
      <c r="H18" s="40">
        <f>B18</f>
        <v>500</v>
      </c>
      <c r="I18" s="40"/>
    </row>
    <row r="19" spans="1:9" x14ac:dyDescent="0.35">
      <c r="A19" s="23" t="s">
        <v>21</v>
      </c>
      <c r="B19" s="40"/>
      <c r="C19" s="40"/>
      <c r="D19" s="40"/>
      <c r="E19" s="40"/>
      <c r="F19" s="40"/>
      <c r="G19" s="40"/>
      <c r="H19" s="40"/>
      <c r="I19" s="40"/>
    </row>
    <row r="20" spans="1:9" x14ac:dyDescent="0.35">
      <c r="A20" s="23" t="s">
        <v>22</v>
      </c>
      <c r="B20" s="40"/>
      <c r="C20" s="40">
        <f>' Revenue &amp; Exp. Ledgers'!J4</f>
        <v>1625</v>
      </c>
      <c r="D20" s="40"/>
      <c r="E20" s="40"/>
      <c r="F20" s="40"/>
      <c r="G20" s="40">
        <f>C20</f>
        <v>1625</v>
      </c>
      <c r="H20" s="40"/>
      <c r="I20" s="40"/>
    </row>
    <row r="21" spans="1:9" x14ac:dyDescent="0.35">
      <c r="A21" s="23" t="s">
        <v>23</v>
      </c>
      <c r="B21" s="40">
        <v>0</v>
      </c>
      <c r="C21" s="40"/>
      <c r="D21" s="40"/>
      <c r="E21" s="40"/>
      <c r="F21" s="40">
        <f>B21</f>
        <v>0</v>
      </c>
      <c r="G21" s="40"/>
      <c r="H21" s="40"/>
      <c r="I21" s="40"/>
    </row>
    <row r="22" spans="1:9" x14ac:dyDescent="0.35">
      <c r="A22" s="23" t="s">
        <v>24</v>
      </c>
      <c r="B22" s="40">
        <f>' Revenue &amp; Exp. Ledgers'!I23</f>
        <v>1300</v>
      </c>
      <c r="C22" s="40"/>
      <c r="D22" s="40"/>
      <c r="E22" s="40"/>
      <c r="F22" s="40">
        <f>B22</f>
        <v>1300</v>
      </c>
      <c r="G22" s="40"/>
      <c r="H22" s="40"/>
      <c r="I22" s="40"/>
    </row>
    <row r="23" spans="1:9" x14ac:dyDescent="0.35">
      <c r="A23" s="23" t="s">
        <v>25</v>
      </c>
      <c r="B23" s="40"/>
      <c r="C23" s="40"/>
      <c r="D23" s="40">
        <f>E9</f>
        <v>3900</v>
      </c>
      <c r="E23" s="40"/>
      <c r="F23" s="40">
        <f>D23</f>
        <v>3900</v>
      </c>
      <c r="G23" s="40"/>
      <c r="H23" s="40"/>
      <c r="I23" s="40"/>
    </row>
    <row r="24" spans="1:9" x14ac:dyDescent="0.35">
      <c r="A24" s="23" t="s">
        <v>26</v>
      </c>
      <c r="B24" s="40">
        <f>' Revenue &amp; Exp. Ledgers'!I41</f>
        <v>850</v>
      </c>
      <c r="C24" s="40"/>
      <c r="D24" s="40"/>
      <c r="E24" s="40"/>
      <c r="F24" s="40">
        <f>B24</f>
        <v>850</v>
      </c>
      <c r="G24" s="40"/>
      <c r="H24" s="40"/>
      <c r="I24" s="40"/>
    </row>
    <row r="25" spans="1:9" x14ac:dyDescent="0.35">
      <c r="A25" s="23" t="s">
        <v>27</v>
      </c>
      <c r="B25" s="40"/>
      <c r="C25" s="40"/>
      <c r="D25" s="40">
        <f>E10</f>
        <v>1500</v>
      </c>
      <c r="E25" s="40"/>
      <c r="F25" s="40">
        <f>D25</f>
        <v>1500</v>
      </c>
      <c r="G25" s="40"/>
      <c r="H25" s="40"/>
      <c r="I25" s="40"/>
    </row>
    <row r="26" spans="1:9" x14ac:dyDescent="0.35">
      <c r="A26" s="23" t="s">
        <v>90</v>
      </c>
      <c r="B26" s="40">
        <f>' Revenue &amp; Exp. Ledgers'!I58</f>
        <v>25</v>
      </c>
      <c r="C26" s="40"/>
      <c r="D26" s="40"/>
      <c r="E26" s="40"/>
      <c r="F26" s="40">
        <f>B26</f>
        <v>25</v>
      </c>
      <c r="G26" s="40"/>
      <c r="H26" s="40"/>
      <c r="I26" s="40"/>
    </row>
    <row r="27" spans="1:9" ht="15" thickBot="1" x14ac:dyDescent="0.4">
      <c r="A27" s="23"/>
      <c r="B27" s="41">
        <f>SUM(B7:B26)</f>
        <v>59625</v>
      </c>
      <c r="C27" s="41">
        <f t="shared" ref="C27:I27" si="2">SUM(C7:C26)</f>
        <v>59625</v>
      </c>
      <c r="D27" s="41">
        <f t="shared" si="2"/>
        <v>5400</v>
      </c>
      <c r="E27" s="41">
        <f t="shared" si="2"/>
        <v>5400</v>
      </c>
      <c r="F27" s="41">
        <f t="shared" si="2"/>
        <v>7575</v>
      </c>
      <c r="G27" s="41">
        <f t="shared" si="2"/>
        <v>1625</v>
      </c>
      <c r="H27" s="41">
        <f t="shared" si="2"/>
        <v>52050</v>
      </c>
      <c r="I27" s="44">
        <f t="shared" si="2"/>
        <v>58000</v>
      </c>
    </row>
    <row r="28" spans="1:9" ht="15" thickTop="1" x14ac:dyDescent="0.35">
      <c r="A28" s="23" t="s">
        <v>80</v>
      </c>
      <c r="B28" s="42"/>
      <c r="C28" s="42"/>
      <c r="D28" s="42"/>
      <c r="E28" s="42"/>
      <c r="F28" s="43"/>
      <c r="G28" s="40">
        <f>F27-G27</f>
        <v>5950</v>
      </c>
      <c r="H28" s="40">
        <f>G28</f>
        <v>5950</v>
      </c>
      <c r="I28" s="40"/>
    </row>
    <row r="29" spans="1:9" ht="15" thickBot="1" x14ac:dyDescent="0.4">
      <c r="B29" s="43"/>
      <c r="C29" s="43"/>
      <c r="D29" s="43"/>
      <c r="E29" s="43"/>
      <c r="F29" s="41">
        <f>SUM(F27:F28)</f>
        <v>7575</v>
      </c>
      <c r="G29" s="41">
        <f>SUM(G27:G28)</f>
        <v>7575</v>
      </c>
      <c r="H29" s="41">
        <f>SUM(H27:H28)</f>
        <v>58000</v>
      </c>
      <c r="I29" s="41">
        <f t="shared" ref="I29" si="3">SUM(I27:I28)</f>
        <v>58000</v>
      </c>
    </row>
    <row r="30" spans="1:9" ht="15" thickTop="1" x14ac:dyDescent="0.35">
      <c r="B30" s="43"/>
      <c r="C30" s="43"/>
      <c r="D30" s="43"/>
      <c r="E30" s="43"/>
      <c r="F30" s="43"/>
      <c r="G30" s="43"/>
      <c r="H30" s="43"/>
      <c r="I30" s="43"/>
    </row>
  </sheetData>
  <mergeCells count="7">
    <mergeCell ref="A1:I1"/>
    <mergeCell ref="A2:I2"/>
    <mergeCell ref="A3:I3"/>
    <mergeCell ref="B5:C5"/>
    <mergeCell ref="D5:E5"/>
    <mergeCell ref="F5:G5"/>
    <mergeCell ref="H5:I5"/>
  </mergeCells>
  <pageMargins left="0.7" right="0.7" top="0.75" bottom="0.75" header="0.3" footer="0.3"/>
  <ignoredErrors>
    <ignoredError sqref="F23:F25" 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3F8DF-F8D7-4820-94F6-659DEF58D430}">
  <dimension ref="A2:I27"/>
  <sheetViews>
    <sheetView workbookViewId="0">
      <selection activeCell="H12" sqref="H12:I12"/>
    </sheetView>
  </sheetViews>
  <sheetFormatPr defaultRowHeight="15.5" x14ac:dyDescent="0.35"/>
  <cols>
    <col min="1" max="1" width="32.7265625" style="1" bestFit="1" customWidth="1"/>
    <col min="2" max="2" width="9.90625" style="1" bestFit="1" customWidth="1"/>
    <col min="3" max="3" width="11.7265625" style="1" bestFit="1" customWidth="1"/>
    <col min="4" max="4" width="8.7265625" style="1"/>
    <col min="5" max="5" width="36.453125" style="1" customWidth="1"/>
    <col min="6" max="6" width="11" style="1" bestFit="1" customWidth="1"/>
    <col min="7" max="7" width="1.36328125" style="1" customWidth="1"/>
    <col min="8" max="8" width="41.90625" style="1" customWidth="1"/>
    <col min="9" max="9" width="11" style="1" bestFit="1" customWidth="1"/>
    <col min="10" max="16384" width="8.7265625" style="1"/>
  </cols>
  <sheetData>
    <row r="2" spans="1:9" ht="18.5" x14ac:dyDescent="0.45">
      <c r="A2" s="106" t="s">
        <v>81</v>
      </c>
      <c r="B2" s="106"/>
      <c r="C2" s="106"/>
      <c r="E2" s="106" t="s">
        <v>81</v>
      </c>
      <c r="F2" s="106"/>
      <c r="G2" s="106"/>
      <c r="H2" s="106"/>
      <c r="I2" s="106"/>
    </row>
    <row r="3" spans="1:9" x14ac:dyDescent="0.35">
      <c r="A3" s="111" t="s">
        <v>78</v>
      </c>
      <c r="B3" s="111"/>
      <c r="C3" s="111"/>
      <c r="E3" s="111" t="s">
        <v>79</v>
      </c>
      <c r="F3" s="111"/>
      <c r="G3" s="111"/>
      <c r="H3" s="111"/>
      <c r="I3" s="111"/>
    </row>
    <row r="4" spans="1:9" x14ac:dyDescent="0.35">
      <c r="A4" s="111" t="s">
        <v>100</v>
      </c>
      <c r="B4" s="111"/>
      <c r="C4" s="111"/>
      <c r="E4" s="112" t="s">
        <v>106</v>
      </c>
      <c r="F4" s="112"/>
      <c r="G4" s="112"/>
      <c r="H4" s="112"/>
      <c r="I4" s="112"/>
    </row>
    <row r="6" spans="1:9" x14ac:dyDescent="0.35">
      <c r="A6" s="48" t="s">
        <v>97</v>
      </c>
      <c r="B6" s="10"/>
      <c r="C6" s="10"/>
      <c r="E6" s="55" t="s">
        <v>73</v>
      </c>
      <c r="H6" s="56" t="s">
        <v>108</v>
      </c>
    </row>
    <row r="7" spans="1:9" x14ac:dyDescent="0.35">
      <c r="A7" s="10" t="s">
        <v>22</v>
      </c>
      <c r="B7" s="32"/>
      <c r="C7" s="32">
        <f>Worksheet!G20</f>
        <v>1625</v>
      </c>
      <c r="E7" s="10" t="s">
        <v>83</v>
      </c>
      <c r="F7" s="32">
        <v>43810</v>
      </c>
      <c r="G7" s="10"/>
      <c r="H7" s="10" t="s">
        <v>87</v>
      </c>
      <c r="I7" s="32">
        <v>5000</v>
      </c>
    </row>
    <row r="8" spans="1:9" x14ac:dyDescent="0.35">
      <c r="A8" s="49" t="s">
        <v>98</v>
      </c>
      <c r="B8" s="32"/>
      <c r="C8" s="32"/>
      <c r="E8" s="10" t="s">
        <v>10</v>
      </c>
      <c r="F8" s="32">
        <v>200</v>
      </c>
      <c r="G8" s="10"/>
      <c r="H8" s="10" t="s">
        <v>88</v>
      </c>
      <c r="I8" s="32">
        <v>0</v>
      </c>
    </row>
    <row r="9" spans="1:9" ht="16" thickBot="1" x14ac:dyDescent="0.4">
      <c r="A9" s="10" t="s">
        <v>23</v>
      </c>
      <c r="B9" s="32">
        <v>0</v>
      </c>
      <c r="C9" s="32"/>
      <c r="E9" s="10" t="s">
        <v>11</v>
      </c>
      <c r="F9" s="32">
        <v>5000</v>
      </c>
      <c r="G9" s="10"/>
      <c r="H9" s="10" t="s">
        <v>86</v>
      </c>
      <c r="I9" s="52">
        <v>3000</v>
      </c>
    </row>
    <row r="10" spans="1:9" x14ac:dyDescent="0.35">
      <c r="A10" s="10" t="s">
        <v>24</v>
      </c>
      <c r="B10" s="32">
        <v>1300</v>
      </c>
      <c r="C10" s="32"/>
      <c r="E10" s="10" t="s">
        <v>12</v>
      </c>
      <c r="F10" s="32">
        <v>2000</v>
      </c>
      <c r="G10" s="10"/>
      <c r="H10" s="57" t="s">
        <v>109</v>
      </c>
      <c r="I10" s="59">
        <f>SUM(I7:I9)</f>
        <v>8000</v>
      </c>
    </row>
    <row r="11" spans="1:9" x14ac:dyDescent="0.35">
      <c r="A11" s="10" t="s">
        <v>25</v>
      </c>
      <c r="B11" s="32">
        <v>3900</v>
      </c>
      <c r="C11" s="32"/>
      <c r="E11" s="10" t="s">
        <v>84</v>
      </c>
      <c r="F11" s="32">
        <v>135</v>
      </c>
      <c r="G11" s="10"/>
      <c r="H11" s="58" t="s">
        <v>110</v>
      </c>
      <c r="I11" s="32"/>
    </row>
    <row r="12" spans="1:9" x14ac:dyDescent="0.35">
      <c r="A12" s="10" t="s">
        <v>26</v>
      </c>
      <c r="B12" s="32">
        <v>850</v>
      </c>
      <c r="C12" s="32"/>
      <c r="E12" s="10" t="s">
        <v>62</v>
      </c>
      <c r="F12" s="32">
        <v>80</v>
      </c>
      <c r="G12" s="10"/>
      <c r="H12" s="10" t="s">
        <v>55</v>
      </c>
      <c r="I12" s="32">
        <v>43550</v>
      </c>
    </row>
    <row r="13" spans="1:9" x14ac:dyDescent="0.35">
      <c r="A13" s="10" t="s">
        <v>27</v>
      </c>
      <c r="B13" s="32">
        <v>1500</v>
      </c>
      <c r="C13" s="32"/>
      <c r="E13" s="10" t="s">
        <v>85</v>
      </c>
      <c r="F13" s="53">
        <v>325</v>
      </c>
      <c r="G13" s="10"/>
      <c r="H13" s="10"/>
      <c r="I13" s="32"/>
    </row>
    <row r="14" spans="1:9" ht="16" thickBot="1" x14ac:dyDescent="0.4">
      <c r="A14" s="10" t="s">
        <v>90</v>
      </c>
      <c r="B14" s="32">
        <v>25</v>
      </c>
      <c r="C14" s="32"/>
      <c r="E14" s="57" t="s">
        <v>107</v>
      </c>
      <c r="F14" s="54">
        <f>SUM(F7:F13)</f>
        <v>51550</v>
      </c>
      <c r="G14" s="10"/>
      <c r="H14" s="10" t="s">
        <v>111</v>
      </c>
      <c r="I14" s="54">
        <f>I10+I12</f>
        <v>51550</v>
      </c>
    </row>
    <row r="15" spans="1:9" ht="16" thickTop="1" x14ac:dyDescent="0.35">
      <c r="A15" s="49" t="s">
        <v>99</v>
      </c>
      <c r="B15" s="32"/>
      <c r="C15" s="32">
        <f>SUM(B9:B14)</f>
        <v>7575</v>
      </c>
    </row>
    <row r="16" spans="1:9" ht="16" thickBot="1" x14ac:dyDescent="0.4">
      <c r="A16" s="48" t="s">
        <v>80</v>
      </c>
      <c r="B16" s="32"/>
      <c r="C16" s="50">
        <f>C7-C15</f>
        <v>-5950</v>
      </c>
    </row>
    <row r="17" spans="1:3" ht="16" thickTop="1" x14ac:dyDescent="0.35"/>
    <row r="18" spans="1:3" ht="18.5" x14ac:dyDescent="0.45">
      <c r="A18" s="106" t="s">
        <v>81</v>
      </c>
      <c r="B18" s="106"/>
      <c r="C18" s="106"/>
    </row>
    <row r="19" spans="1:3" x14ac:dyDescent="0.35">
      <c r="A19" s="111" t="s">
        <v>101</v>
      </c>
      <c r="B19" s="111"/>
      <c r="C19" s="111"/>
    </row>
    <row r="20" spans="1:3" x14ac:dyDescent="0.35">
      <c r="A20" s="111" t="s">
        <v>100</v>
      </c>
      <c r="B20" s="111"/>
      <c r="C20" s="111"/>
    </row>
    <row r="22" spans="1:3" x14ac:dyDescent="0.35">
      <c r="A22" s="10" t="s">
        <v>102</v>
      </c>
      <c r="B22" s="32"/>
      <c r="C22" s="32">
        <f>Worksheet!I17</f>
        <v>50000</v>
      </c>
    </row>
    <row r="23" spans="1:3" x14ac:dyDescent="0.35">
      <c r="A23" s="10" t="s">
        <v>103</v>
      </c>
      <c r="B23" s="32">
        <v>5950</v>
      </c>
      <c r="C23" s="32"/>
    </row>
    <row r="24" spans="1:3" ht="16" thickBot="1" x14ac:dyDescent="0.4">
      <c r="A24" s="10" t="s">
        <v>104</v>
      </c>
      <c r="B24" s="52">
        <f>Worksheet!H18</f>
        <v>500</v>
      </c>
      <c r="C24" s="53">
        <f>B23+B24</f>
        <v>6450</v>
      </c>
    </row>
    <row r="25" spans="1:3" ht="16" thickBot="1" x14ac:dyDescent="0.4">
      <c r="A25" s="10" t="s">
        <v>105</v>
      </c>
      <c r="B25" s="51"/>
      <c r="C25" s="54">
        <f>C22-C24</f>
        <v>43550</v>
      </c>
    </row>
    <row r="26" spans="1:3" ht="16" thickTop="1" x14ac:dyDescent="0.35">
      <c r="B26" s="47"/>
      <c r="C26" s="47"/>
    </row>
    <row r="27" spans="1:3" x14ac:dyDescent="0.35">
      <c r="B27" s="47"/>
      <c r="C27" s="47"/>
    </row>
  </sheetData>
  <mergeCells count="9">
    <mergeCell ref="A20:C20"/>
    <mergeCell ref="E2:I2"/>
    <mergeCell ref="E3:I3"/>
    <mergeCell ref="E4:I4"/>
    <mergeCell ref="A2:C2"/>
    <mergeCell ref="A3:C3"/>
    <mergeCell ref="A4:C4"/>
    <mergeCell ref="A18:C18"/>
    <mergeCell ref="A19:C1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23107-8E80-42C7-9839-991073AF5E59}">
  <sheetPr>
    <tabColor rgb="FF00B0F0"/>
  </sheetPr>
  <dimension ref="A1:C17"/>
  <sheetViews>
    <sheetView workbookViewId="0">
      <selection activeCell="A4" sqref="A4"/>
    </sheetView>
  </sheetViews>
  <sheetFormatPr defaultRowHeight="14.5" x14ac:dyDescent="0.35"/>
  <cols>
    <col min="1" max="1" width="42.08984375" bestFit="1" customWidth="1"/>
  </cols>
  <sheetData>
    <row r="1" spans="1:3" ht="18.5" x14ac:dyDescent="0.45">
      <c r="A1" s="106" t="s">
        <v>81</v>
      </c>
      <c r="B1" s="106"/>
      <c r="C1" s="106"/>
    </row>
    <row r="2" spans="1:3" ht="15.5" x14ac:dyDescent="0.35">
      <c r="A2" s="111" t="s">
        <v>115</v>
      </c>
      <c r="B2" s="111"/>
      <c r="C2" s="111"/>
    </row>
    <row r="3" spans="1:3" ht="15.5" x14ac:dyDescent="0.35">
      <c r="A3" s="113" t="s">
        <v>106</v>
      </c>
      <c r="B3" s="111"/>
      <c r="C3" s="111"/>
    </row>
    <row r="4" spans="1:3" x14ac:dyDescent="0.35">
      <c r="B4" s="61" t="s">
        <v>35</v>
      </c>
      <c r="C4" s="61" t="s">
        <v>36</v>
      </c>
    </row>
    <row r="5" spans="1:3" ht="15.5" x14ac:dyDescent="0.35">
      <c r="A5" s="10" t="s">
        <v>83</v>
      </c>
      <c r="B5" s="32">
        <v>43810</v>
      </c>
      <c r="C5" s="23"/>
    </row>
    <row r="6" spans="1:3" ht="15.5" x14ac:dyDescent="0.35">
      <c r="A6" s="10" t="s">
        <v>10</v>
      </c>
      <c r="B6" s="32">
        <v>200</v>
      </c>
      <c r="C6" s="23"/>
    </row>
    <row r="7" spans="1:3" ht="15.5" x14ac:dyDescent="0.35">
      <c r="A7" s="10" t="s">
        <v>11</v>
      </c>
      <c r="B7" s="32">
        <v>5000</v>
      </c>
      <c r="C7" s="23"/>
    </row>
    <row r="8" spans="1:3" ht="15.5" x14ac:dyDescent="0.35">
      <c r="A8" s="10" t="s">
        <v>12</v>
      </c>
      <c r="B8" s="32">
        <v>2000</v>
      </c>
      <c r="C8" s="23"/>
    </row>
    <row r="9" spans="1:3" ht="15.5" x14ac:dyDescent="0.35">
      <c r="A9" s="10" t="s">
        <v>84</v>
      </c>
      <c r="B9" s="32">
        <v>135</v>
      </c>
      <c r="C9" s="23"/>
    </row>
    <row r="10" spans="1:3" ht="15.5" x14ac:dyDescent="0.35">
      <c r="A10" s="10" t="s">
        <v>62</v>
      </c>
      <c r="B10" s="32">
        <v>80</v>
      </c>
      <c r="C10" s="23"/>
    </row>
    <row r="11" spans="1:3" ht="15.5" x14ac:dyDescent="0.35">
      <c r="A11" s="10" t="s">
        <v>85</v>
      </c>
      <c r="B11" s="32">
        <v>325</v>
      </c>
      <c r="C11" s="23"/>
    </row>
    <row r="12" spans="1:3" ht="15.5" x14ac:dyDescent="0.35">
      <c r="A12" s="10" t="s">
        <v>87</v>
      </c>
      <c r="B12" s="23"/>
      <c r="C12" s="32">
        <v>5000</v>
      </c>
    </row>
    <row r="13" spans="1:3" ht="15.5" x14ac:dyDescent="0.35">
      <c r="A13" s="10" t="s">
        <v>88</v>
      </c>
      <c r="B13" s="23"/>
      <c r="C13" s="32">
        <v>0</v>
      </c>
    </row>
    <row r="14" spans="1:3" ht="15.5" x14ac:dyDescent="0.35">
      <c r="A14" s="10" t="s">
        <v>86</v>
      </c>
      <c r="B14" s="23"/>
      <c r="C14" s="32">
        <v>3000</v>
      </c>
    </row>
    <row r="15" spans="1:3" ht="15.5" x14ac:dyDescent="0.35">
      <c r="A15" s="10" t="s">
        <v>55</v>
      </c>
      <c r="B15" s="23"/>
      <c r="C15" s="32">
        <v>43550</v>
      </c>
    </row>
    <row r="16" spans="1:3" ht="15" thickBot="1" x14ac:dyDescent="0.4">
      <c r="A16" s="60" t="s">
        <v>52</v>
      </c>
      <c r="B16" s="68">
        <f>SUM(B5:B15)</f>
        <v>51550</v>
      </c>
      <c r="C16" s="68">
        <f>SUM(C5:C15)</f>
        <v>51550</v>
      </c>
    </row>
    <row r="17" ht="15" thickTop="1" x14ac:dyDescent="0.35"/>
  </sheetData>
  <mergeCells count="3">
    <mergeCell ref="A1:C1"/>
    <mergeCell ref="A2:C2"/>
    <mergeCell ref="A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 Journal Page 1</vt:lpstr>
      <vt:lpstr>Journal Page 2</vt:lpstr>
      <vt:lpstr>Asset Ledgers</vt:lpstr>
      <vt:lpstr>Liability Ledgers</vt:lpstr>
      <vt:lpstr>Owner Equity Ledgers</vt:lpstr>
      <vt:lpstr> Revenue &amp; Exp. Ledgers</vt:lpstr>
      <vt:lpstr>Worksheet</vt:lpstr>
      <vt:lpstr>Financial Statements</vt:lpstr>
      <vt:lpstr>Post-Closing Trial Balance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Young</dc:creator>
  <cp:lastModifiedBy>Karen Young</cp:lastModifiedBy>
  <cp:lastPrinted>2024-12-12T14:14:55Z</cp:lastPrinted>
  <dcterms:created xsi:type="dcterms:W3CDTF">2023-11-01T14:14:22Z</dcterms:created>
  <dcterms:modified xsi:type="dcterms:W3CDTF">2024-12-12T18:54:50Z</dcterms:modified>
</cp:coreProperties>
</file>