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LASS DATA" sheetId="1" r:id="rId4"/>
    <sheet state="visible" name="Directions" sheetId="2" r:id="rId5"/>
    <sheet state="visible" name="1" sheetId="3" r:id="rId6"/>
    <sheet state="visible" name="2" sheetId="4" r:id="rId7"/>
    <sheet state="visible" name="3" sheetId="5" r:id="rId8"/>
    <sheet state="visible" name="4" sheetId="6" r:id="rId9"/>
    <sheet state="visible" name="5" sheetId="7" r:id="rId10"/>
    <sheet state="visible" name="6" sheetId="8" r:id="rId11"/>
    <sheet state="visible" name="7" sheetId="9" r:id="rId12"/>
    <sheet state="visible" name="8" sheetId="10" r:id="rId13"/>
    <sheet state="visible" name="9" sheetId="11" r:id="rId14"/>
    <sheet state="visible" name="10" sheetId="12" r:id="rId15"/>
    <sheet state="visible" name="11" sheetId="13" r:id="rId16"/>
    <sheet state="visible" name="12" sheetId="14" r:id="rId17"/>
    <sheet state="visible" name="13" sheetId="15" r:id="rId18"/>
    <sheet state="visible" name="14" sheetId="16" r:id="rId19"/>
    <sheet state="visible" name="15" sheetId="17" r:id="rId20"/>
    <sheet state="visible" name="16" sheetId="18" r:id="rId21"/>
    <sheet state="visible" name="17" sheetId="19" r:id="rId22"/>
    <sheet state="visible" name="18" sheetId="20" r:id="rId23"/>
    <sheet state="visible" name="19" sheetId="21" r:id="rId24"/>
    <sheet state="visible" name="20" sheetId="22" r:id="rId25"/>
    <sheet state="visible" name="21" sheetId="23" r:id="rId26"/>
    <sheet state="visible" name="22" sheetId="24" r:id="rId27"/>
    <sheet state="visible" name="23" sheetId="25" r:id="rId28"/>
    <sheet state="visible" name="24" sheetId="26" r:id="rId29"/>
    <sheet state="visible" name="25" sheetId="27" r:id="rId30"/>
    <sheet state="visible" name="26" sheetId="28" r:id="rId31"/>
    <sheet state="visible" name="27" sheetId="29" r:id="rId32"/>
    <sheet state="visible" name="28" sheetId="30" r:id="rId33"/>
    <sheet state="visible" name="29" sheetId="31" r:id="rId34"/>
    <sheet state="visible" name="30" sheetId="32" r:id="rId35"/>
    <sheet state="visible" name="31" sheetId="33" r:id="rId36"/>
    <sheet state="visible" name="32" sheetId="34" r:id="rId37"/>
  </sheets>
  <definedNames>
    <definedName localSheetId="31" name="Unit1">'30'!$A:$S</definedName>
    <definedName localSheetId="18" name="Unit3">'17'!$AN$1:$BG$86</definedName>
    <definedName localSheetId="9" name="Unit1">'8'!$A:$S</definedName>
    <definedName localSheetId="23" name="Unit2">'22'!$T$1:$AM$86</definedName>
    <definedName localSheetId="23" name="Unit6">'22'!$CV$8:$DN$86</definedName>
    <definedName localSheetId="28" name="Unit1">'27'!$A:$S</definedName>
    <definedName localSheetId="32" name="Unit4">'31'!$BH$1:$CA$86</definedName>
    <definedName localSheetId="3" name="Unit2">'2'!$T$1:$AM$86</definedName>
    <definedName localSheetId="3" name="Unit3">'2'!$AN$1:$BG$86</definedName>
    <definedName localSheetId="21" name="Unit3">'20'!$AN$1:$BG$86</definedName>
    <definedName localSheetId="22" name="Unit2">'21'!$T$1:$AM$86</definedName>
    <definedName localSheetId="6" name="Unit4">'5'!$BH$1:$CA$86</definedName>
    <definedName name="Unit6">'1'!$CV$8:$DN$86</definedName>
    <definedName localSheetId="21" name="Unit2">'20'!$T$1:$AM$86</definedName>
    <definedName localSheetId="1" name="Unit6">#REF!</definedName>
    <definedName localSheetId="11" name="Unit6">'10'!$CV$8:$DN$86</definedName>
    <definedName localSheetId="12" name="Unit4">'11'!$BH$1:$CA$86</definedName>
    <definedName localSheetId="20" name="Unit1">'19'!$A:$S</definedName>
    <definedName localSheetId="15" name="Unit6">'14'!$CV$8:$DN$86</definedName>
    <definedName localSheetId="7" name="Unit2">'6'!$T$1:$AM$86</definedName>
    <definedName localSheetId="30" name="Unit5">'29'!$CB$1:$CU$86</definedName>
    <definedName localSheetId="5" name="Unit6">'4'!$CV$8:$DN$86</definedName>
    <definedName localSheetId="31" name="Unit2">'30'!$T$1:$AM$86</definedName>
    <definedName localSheetId="14" name="Unit4">'13'!$BH$1:$CA$86</definedName>
    <definedName localSheetId="13" name="Unit3">'12'!$AN$1:$BG$86</definedName>
    <definedName localSheetId="23" name="Unit1">'22'!$A:$S</definedName>
    <definedName localSheetId="18" name="Unit4">'17'!$BH$1:$CA$86</definedName>
    <definedName localSheetId="20" name="Unit4">'19'!$BH$1:$CA$86</definedName>
    <definedName localSheetId="5" name="Unit2">'4'!$T$1:$AM$86</definedName>
    <definedName localSheetId="33" name="Unit2">'32'!$T$1:$AM$86</definedName>
    <definedName localSheetId="14" name="Unit5">'13'!$CB$1:$CU$86</definedName>
    <definedName localSheetId="29" name="Unit4">'28'!$BH$1:$CA$86</definedName>
    <definedName localSheetId="24" name="Unit2">'23'!$T$1:$AM$86</definedName>
    <definedName localSheetId="33" name="Unit1">'32'!$A:$S</definedName>
    <definedName localSheetId="30" name="Unit4">'29'!$BH$1:$CA$86</definedName>
    <definedName localSheetId="27" name="Unit4">'26'!$BH$1:$CA$86</definedName>
    <definedName localSheetId="27" name="Unit5">'26'!$CB$1:$CU$86</definedName>
    <definedName localSheetId="9" name="Unit3">'8'!$AN$1:$BG$86</definedName>
    <definedName localSheetId="4" name="Unit5">'3'!$CB$1:$CU$86</definedName>
    <definedName localSheetId="9" name="Unit5">'8'!$CB$1:$CU$86</definedName>
    <definedName localSheetId="10" name="Unit3">'9'!$AN$1:$BG$86</definedName>
    <definedName localSheetId="19" name="Unit5">'18'!$CB$1:$CU$86</definedName>
    <definedName localSheetId="14" name="Unit1">'13'!$A:$S</definedName>
    <definedName localSheetId="29" name="Unit2">'28'!$T$1:$AM$86</definedName>
    <definedName localSheetId="9" name="Unit2">'8'!$T$1:$AM$86</definedName>
    <definedName localSheetId="11" name="Unit2">'10'!$T$1:$AM$86</definedName>
    <definedName localSheetId="1" name="Unit5">#REF!</definedName>
    <definedName localSheetId="12" name="Unit1">'11'!$A:$S</definedName>
    <definedName localSheetId="16" name="Unit2">'15'!$T$1:$AM$86</definedName>
    <definedName localSheetId="9" name="Unit6">'8'!$CV$8:$DN$86</definedName>
    <definedName localSheetId="26" name="Unit6">'25'!$CV$8:$DN$86</definedName>
    <definedName localSheetId="19" name="Unit3">'18'!$AN$1:$BG$86</definedName>
    <definedName localSheetId="12" name="Unit6">'11'!$CV$8:$DN$86</definedName>
    <definedName localSheetId="15" name="Unit2">'14'!$T$1:$AM$86</definedName>
    <definedName localSheetId="14" name="Unit2">'13'!$T$1:$AM$86</definedName>
    <definedName localSheetId="13" name="Unit4">'12'!$BH$1:$CA$86</definedName>
    <definedName localSheetId="28" name="Unit6">'27'!$CV$8:$DN$86</definedName>
    <definedName localSheetId="18" name="Unit6">'17'!$CV$8:$DN$86</definedName>
    <definedName localSheetId="6" name="Unit1">'5'!$A:$S</definedName>
    <definedName localSheetId="1" name="Unit2">#REF!</definedName>
    <definedName localSheetId="16" name="Unit6">'15'!$CV$8:$DN$86</definedName>
    <definedName localSheetId="33" name="Unit3">'32'!$AN$1:$BG$86</definedName>
    <definedName localSheetId="28" name="Unit5">'27'!$CB$1:$CU$86</definedName>
    <definedName localSheetId="32" name="Unit5">'31'!$CB$1:$CU$86</definedName>
    <definedName localSheetId="27" name="Unit6">'26'!$CV$8:$DN$86</definedName>
    <definedName localSheetId="10" name="Unit1">'9'!$A:$S</definedName>
    <definedName localSheetId="23" name="Unit3">'22'!$AN$1:$BG$86</definedName>
    <definedName localSheetId="26" name="Unit2">'25'!$T$1:$AM$86</definedName>
    <definedName localSheetId="21" name="Unit6">'20'!$CV$8:$DN$86</definedName>
    <definedName localSheetId="26" name="Unit1">'25'!$A:$S</definedName>
    <definedName localSheetId="22" name="Unit3">'21'!$AN$1:$BG$86</definedName>
    <definedName localSheetId="24" name="Unit5">'23'!$CB$1:$CU$86</definedName>
    <definedName localSheetId="25" name="Unit1">'24'!$A:$S</definedName>
    <definedName localSheetId="16" name="Unit4">'15'!$BH$1:$CA$86</definedName>
    <definedName localSheetId="8" name="Unit6">'7'!$CV$8:$DN$86</definedName>
    <definedName localSheetId="25" name="Unit3">'24'!$AN$1:$BG$86</definedName>
    <definedName localSheetId="8" name="Unit4">'7'!$BH$1:$CA$86</definedName>
    <definedName localSheetId="11" name="Unit4">'10'!$BH$1:$CA$86</definedName>
    <definedName localSheetId="13" name="Unit6">'12'!$CV$8:$DN$86</definedName>
    <definedName localSheetId="16" name="Unit1">'15'!$A:$S</definedName>
    <definedName localSheetId="10" name="Unit4">'9'!$BH$1:$CA$86</definedName>
    <definedName localSheetId="33" name="Unit5">'32'!$CB$1:$CU$86</definedName>
    <definedName localSheetId="29" name="Unit6">'28'!$CV$8:$DN$86</definedName>
    <definedName localSheetId="22" name="Unit5">'21'!$CB$1:$CU$86</definedName>
    <definedName localSheetId="23" name="Unit5">'22'!$CB$1:$CU$86</definedName>
    <definedName localSheetId="3" name="Unit6">'2'!$CV$8:$DN$86</definedName>
    <definedName localSheetId="25" name="Unit2">'24'!$T$1:$AM$86</definedName>
    <definedName localSheetId="6" name="Unit5">'5'!$CB$1:$CU$86</definedName>
    <definedName localSheetId="32" name="Unit2">'31'!$T$1:$AM$86</definedName>
    <definedName localSheetId="1" name="Unit1">Directions!$L:$AC</definedName>
    <definedName localSheetId="15" name="Unit1">'14'!$A:$S</definedName>
    <definedName localSheetId="11" name="Unit3">'10'!$AN$1:$BG$86</definedName>
    <definedName localSheetId="6" name="Unit6">'5'!$CV$8:$DN$86</definedName>
    <definedName localSheetId="31" name="Unit5">'30'!$CB$1:$CU$86</definedName>
    <definedName name="Unit4">'1'!$BH$1:$CA$86</definedName>
    <definedName localSheetId="3" name="Unit1">'2'!$A:$S</definedName>
    <definedName localSheetId="4" name="Unit3">'3'!$AN$1:$BG$86</definedName>
    <definedName localSheetId="10" name="Unit6">'9'!$CV$8:$DN$86</definedName>
    <definedName localSheetId="17" name="Unit5">'16'!$CB$1:$CU$86</definedName>
    <definedName localSheetId="24" name="Unit4">'23'!$BH$1:$CA$86</definedName>
    <definedName localSheetId="8" name="Unit5">'7'!$CB$1:$CU$86</definedName>
    <definedName localSheetId="20" name="Unit6">'19'!$CV$8:$DN$86</definedName>
    <definedName localSheetId="6" name="Unit2">'5'!$T$1:$AM$86</definedName>
    <definedName name="Unit5">'1'!$CB$1:$CU$86</definedName>
    <definedName localSheetId="13" name="Unit1">'12'!$A:$S</definedName>
    <definedName localSheetId="28" name="Unit2">'27'!$T$1:$AM$86</definedName>
    <definedName name="Unit3">'1'!$AN$1:$BG$86</definedName>
    <definedName localSheetId="19" name="Unit2">'18'!$T$1:$AM$86</definedName>
    <definedName localSheetId="30" name="Unit6">'29'!$CV$8:$DN$86</definedName>
    <definedName localSheetId="20" name="Unit2">'19'!$T$1:$AM$86</definedName>
    <definedName localSheetId="25" name="Unit6">'24'!$CV$8:$DN$86</definedName>
    <definedName localSheetId="30" name="Unit2">'29'!$T$1:$AM$86</definedName>
    <definedName localSheetId="10" name="Unit5">'9'!$CB$1:$CU$86</definedName>
    <definedName localSheetId="33" name="Unit4">'32'!$BH$1:$CA$86</definedName>
    <definedName localSheetId="19" name="Unit4">'18'!$BH$1:$CA$86</definedName>
    <definedName localSheetId="27" name="Unit1">'26'!$A:$S</definedName>
    <definedName localSheetId="17" name="Unit6">'16'!$CV$8:$DN$86</definedName>
    <definedName localSheetId="26" name="Unit3">'25'!$AN$1:$BG$86</definedName>
    <definedName localSheetId="15" name="Unit5">'14'!$CB$1:$CU$86</definedName>
    <definedName localSheetId="5" name="Unit5">'4'!$CB$1:$CU$86</definedName>
    <definedName localSheetId="7" name="Unit4">'6'!$BH$1:$CA$86</definedName>
    <definedName localSheetId="5" name="Unit4">'4'!$BH$1:$CA$86</definedName>
    <definedName localSheetId="7" name="Unit6">'6'!$CV$8:$DN$86</definedName>
    <definedName localSheetId="16" name="Unit5">'15'!$CB$1:$CU$86</definedName>
    <definedName localSheetId="4" name="Unit6">'3'!$CV$8:$DN$86</definedName>
    <definedName localSheetId="28" name="Unit4">'27'!$BH$1:$CA$86</definedName>
    <definedName localSheetId="4" name="Unit1">'3'!$A:$S</definedName>
    <definedName localSheetId="12" name="Unit5">'11'!$CB$1:$CU$86</definedName>
    <definedName localSheetId="26" name="Unit5">'25'!$CB$1:$CU$86</definedName>
    <definedName localSheetId="12" name="Unit2">'11'!$T$1:$AM$86</definedName>
    <definedName localSheetId="22" name="Unit1">'21'!$A:$S</definedName>
    <definedName localSheetId="29" name="Unit1">'28'!$A:$S</definedName>
    <definedName localSheetId="1" name="Unit3">#REF!</definedName>
    <definedName localSheetId="4" name="Unit4">'3'!$BH$1:$CA$86</definedName>
    <definedName localSheetId="24" name="Unit6">'23'!$CV$8:$DN$86</definedName>
    <definedName localSheetId="14" name="Unit3">'13'!$AN$1:$BG$86</definedName>
    <definedName localSheetId="24" name="Unit3">'23'!$AN$1:$BG$86</definedName>
    <definedName localSheetId="16" name="Unit3">'15'!$AN$1:$BG$86</definedName>
    <definedName localSheetId="23" name="Unit4">'22'!$BH$1:$CA$86</definedName>
    <definedName localSheetId="21" name="Unit1">'20'!$A:$S</definedName>
    <definedName localSheetId="15" name="Unit4">'14'!$BH$1:$CA$86</definedName>
    <definedName localSheetId="12" name="Unit3">'11'!$AN$1:$BG$86</definedName>
    <definedName localSheetId="26" name="Unit4">'25'!$BH$1:$CA$86</definedName>
    <definedName localSheetId="3" name="Unit5">'2'!$CB$1:$CU$86</definedName>
    <definedName localSheetId="6" name="Unit3">'5'!$AN$1:$BG$86</definedName>
    <definedName localSheetId="20" name="Unit3">'19'!$AN$1:$BG$86</definedName>
    <definedName localSheetId="18" name="Unit5">'17'!$CB$1:$CU$86</definedName>
    <definedName localSheetId="25" name="Unit4">'24'!$BH$1:$CA$86</definedName>
    <definedName localSheetId="19" name="Unit6">'18'!$CV$8:$DN$86</definedName>
    <definedName localSheetId="22" name="Unit6">'21'!$CV$8:$DN$86</definedName>
    <definedName localSheetId="18" name="Unit1">'17'!$A:$S</definedName>
    <definedName localSheetId="17" name="Unit1">'16'!$A:$S</definedName>
    <definedName localSheetId="32" name="Unit3">'31'!$AN$1:$BG$86</definedName>
    <definedName localSheetId="22" name="Unit4">'21'!$BH$1:$CA$86</definedName>
    <definedName localSheetId="32" name="Unit1">'31'!$A:$S</definedName>
    <definedName localSheetId="30" name="Unit1">'29'!$A:$S</definedName>
    <definedName localSheetId="7" name="Unit3">'6'!$AN$1:$BG$86</definedName>
    <definedName name="Unit2">'1'!$T$1:$AM$86</definedName>
    <definedName localSheetId="5" name="Unit3">'4'!$AN$1:$BG$86</definedName>
    <definedName localSheetId="13" name="Unit2">'12'!$T$1:$AM$86</definedName>
    <definedName localSheetId="27" name="Unit2">'26'!$T$1:$AM$86</definedName>
    <definedName localSheetId="25" name="Unit5">'24'!$CB$1:$CU$86</definedName>
    <definedName localSheetId="21" name="Unit5">'20'!$CB$1:$CU$86</definedName>
    <definedName name="Unit1">'1'!$A:$S</definedName>
    <definedName localSheetId="7" name="Unit5">'6'!$CB$1:$CU$86</definedName>
    <definedName localSheetId="17" name="Unit2">'16'!$T$1:$AM$86</definedName>
    <definedName localSheetId="19" name="Unit1">'18'!$A:$S</definedName>
    <definedName localSheetId="8" name="Unit1">'7'!$A:$S</definedName>
    <definedName localSheetId="5" name="Unit1">'4'!$A:$S</definedName>
    <definedName localSheetId="11" name="Unit1">'10'!$A:$S</definedName>
    <definedName localSheetId="18" name="Unit2">'17'!$T$1:$AM$86</definedName>
    <definedName localSheetId="8" name="Unit3">'7'!$AN$1:$BG$86</definedName>
    <definedName localSheetId="9" name="Unit4">'8'!$BH$1:$CA$86</definedName>
    <definedName localSheetId="15" name="Unit3">'14'!$AN$1:$BG$86</definedName>
    <definedName localSheetId="8" name="Unit2">'7'!$T$1:$AM$86</definedName>
    <definedName localSheetId="27" name="Unit3">'26'!$AN$1:$BG$86</definedName>
    <definedName localSheetId="31" name="Unit3">'30'!$AN$1:$BG$86</definedName>
    <definedName localSheetId="4" name="Unit2">'3'!$T$1:$AM$86</definedName>
    <definedName localSheetId="29" name="Unit3">'28'!$AN$1:$BG$86</definedName>
    <definedName localSheetId="29" name="Unit5">'28'!$CB$1:$CU$86</definedName>
    <definedName localSheetId="24" name="Unit1">'23'!$A:$S</definedName>
    <definedName localSheetId="21" name="Unit4">'20'!$BH$1:$CA$86</definedName>
    <definedName localSheetId="1" name="Unit4">#REF!</definedName>
    <definedName localSheetId="11" name="Unit5">'10'!$CB$1:$CU$86</definedName>
    <definedName localSheetId="7" name="Unit1">'6'!$A:$S</definedName>
    <definedName localSheetId="20" name="Unit5">'19'!$CB$1:$CU$86</definedName>
    <definedName localSheetId="14" name="Unit6">'13'!$CV$8:$DN$86</definedName>
    <definedName localSheetId="13" name="Unit5">'12'!$CB$1:$CU$86</definedName>
    <definedName localSheetId="17" name="Unit3">'16'!$AN$1:$BG$86</definedName>
    <definedName localSheetId="30" name="Unit3">'29'!$AN$1:$BG$86</definedName>
    <definedName localSheetId="3" name="Unit4">'2'!$BH$1:$CA$86</definedName>
    <definedName localSheetId="28" name="Unit3">'27'!$AN$1:$BG$86</definedName>
    <definedName localSheetId="17" name="Unit4">'16'!$BH$1:$CA$86</definedName>
    <definedName localSheetId="31" name="Unit4">'30'!$BH$1:$CA$86</definedName>
    <definedName localSheetId="10" name="Unit2">'9'!$T$1:$AM$86</definedName>
    <definedName localSheetId="33" name="Unit6">'32'!$CV$8:$DN$86</definedName>
    <definedName localSheetId="32" name="Unit6">'31'!$CV$8:$DN$86</definedName>
    <definedName localSheetId="31" name="Unit6">'30'!$CV$8:$DN$86</definedName>
  </definedNames>
  <calcPr/>
</workbook>
</file>

<file path=xl/sharedStrings.xml><?xml version="1.0" encoding="utf-8"?>
<sst xmlns="http://schemas.openxmlformats.org/spreadsheetml/2006/main" count="30940" uniqueCount="735">
  <si>
    <t>Class DataBook</t>
  </si>
  <si>
    <r>
      <rPr>
        <rFont val="Century Gothic"/>
        <b/>
        <color theme="1"/>
        <sz val="17.0"/>
      </rPr>
      <t xml:space="preserve">TEACHER: </t>
    </r>
    <r>
      <rPr>
        <rFont val="Century Gothic"/>
        <b val="0"/>
        <color theme="1"/>
        <sz val="17.0"/>
      </rPr>
      <t xml:space="preserve">YOUR NAME                       </t>
    </r>
  </si>
  <si>
    <r>
      <rPr>
        <rFont val="Century Gothic"/>
        <b/>
        <color theme="1"/>
        <sz val="17.0"/>
      </rPr>
      <t xml:space="preserve">GRADE: </t>
    </r>
    <r>
      <rPr>
        <rFont val="Century Gothic"/>
        <b val="0"/>
        <color theme="1"/>
        <sz val="17.0"/>
      </rPr>
      <t>YOUR GRADE</t>
    </r>
  </si>
  <si>
    <r>
      <rPr>
        <rFont val="Century Gothic"/>
        <b/>
        <color theme="1"/>
        <sz val="16.0"/>
      </rPr>
      <t xml:space="preserve">SCHOOL YEAR: </t>
    </r>
    <r>
      <rPr>
        <rFont val="Century Gothic"/>
        <b val="0"/>
        <color theme="1"/>
        <sz val="16.0"/>
      </rPr>
      <t>2023-2024</t>
    </r>
  </si>
  <si>
    <t xml:space="preserve">    Pre-Readers</t>
  </si>
  <si>
    <t xml:space="preserve">     CVC Words</t>
  </si>
  <si>
    <t xml:space="preserve">  Digraph &amp; Blend Words</t>
  </si>
  <si>
    <t xml:space="preserve">    CVCe Words</t>
  </si>
  <si>
    <t xml:space="preserve">     Ending Blends &amp; R-Control</t>
  </si>
  <si>
    <t xml:space="preserve">       Vowel Team &amp; Diphthong</t>
  </si>
  <si>
    <t>LINK</t>
  </si>
  <si>
    <t>STUDENT</t>
  </si>
  <si>
    <t>Current Unit</t>
  </si>
  <si>
    <t>Unit 1 Progress</t>
  </si>
  <si>
    <t>Unit 1 Score</t>
  </si>
  <si>
    <t>Unit 2 Progress</t>
  </si>
  <si>
    <t>Unit 2 Score</t>
  </si>
  <si>
    <t>Unit 2 HFW</t>
  </si>
  <si>
    <t>Unit 3 Progress</t>
  </si>
  <si>
    <t>Unit 3 Score</t>
  </si>
  <si>
    <t>Unit 3 HFW</t>
  </si>
  <si>
    <t>Unit 4 Progress</t>
  </si>
  <si>
    <t>Unit 4 Score</t>
  </si>
  <si>
    <t>Unit 4 HFW</t>
  </si>
  <si>
    <t>Unit 5 Progress</t>
  </si>
  <si>
    <t>Unit 5 Score</t>
  </si>
  <si>
    <t>Unit 5 HFW</t>
  </si>
  <si>
    <t>Unit 6 Progress</t>
  </si>
  <si>
    <t>Unit 6 Score</t>
  </si>
  <si>
    <t>Unit 6 HFW</t>
  </si>
  <si>
    <t>Guided Phonics and Beyond Mastery Assessment</t>
  </si>
  <si>
    <t xml:space="preserve">Delete this tab or move to the end of the spreadsheet after learning how to use it for reference. </t>
  </si>
  <si>
    <t>Unit 1: Pre-Readers</t>
  </si>
  <si>
    <t>Link back to 
Class Data Sheet</t>
  </si>
  <si>
    <t>↴</t>
  </si>
  <si>
    <r>
      <rPr>
        <rFont val="Century Gothic"/>
        <b/>
        <color theme="1"/>
        <sz val="17.0"/>
      </rPr>
      <t xml:space="preserve">TEACHER: </t>
    </r>
    <r>
      <rPr>
        <rFont val="Century Gothic"/>
        <b val="0"/>
        <color theme="1"/>
        <sz val="17.0"/>
      </rPr>
      <t xml:space="preserve">YOUR NAME                       </t>
    </r>
  </si>
  <si>
    <r>
      <rPr>
        <rFont val="Century Gothic"/>
        <b/>
        <color theme="1"/>
        <sz val="17.0"/>
      </rPr>
      <t xml:space="preserve">GRADE: </t>
    </r>
    <r>
      <rPr>
        <rFont val="Century Gothic"/>
        <b val="0"/>
        <color theme="1"/>
        <sz val="17.0"/>
      </rPr>
      <t>YOUR GRADE</t>
    </r>
  </si>
  <si>
    <r>
      <rPr>
        <rFont val="Century Gothic"/>
        <b/>
        <color theme="1"/>
        <sz val="16.0"/>
      </rPr>
      <t xml:space="preserve">SCHOOL YEAR: </t>
    </r>
    <r>
      <rPr>
        <rFont val="Century Gothic"/>
        <b val="0"/>
        <color theme="1"/>
        <sz val="16.0"/>
      </rPr>
      <t>2023-2024</t>
    </r>
  </si>
  <si>
    <t>Student Name:</t>
  </si>
  <si>
    <t>Name will autopopulate here</t>
  </si>
  <si>
    <t>CLASS DATA</t>
  </si>
  <si>
    <r>
      <rPr>
        <rFont val="Century Gothic"/>
        <color rgb="FF008000"/>
        <sz val="41.0"/>
      </rPr>
      <t xml:space="preserve">↖︎ </t>
    </r>
    <r>
      <rPr>
        <rFont val="Century Gothic"/>
        <b/>
        <color rgb="FF008000"/>
        <sz val="27.0"/>
        <u/>
      </rPr>
      <t xml:space="preserve">STEP 1: </t>
    </r>
    <r>
      <rPr>
        <rFont val="Century Gothic"/>
        <color rgb="FF008000"/>
        <sz val="27.0"/>
      </rPr>
      <t>Enter your name,</t>
    </r>
    <r>
      <rPr>
        <rFont val="Century Gothic"/>
        <color rgb="FF008000"/>
        <sz val="33.0"/>
      </rPr>
      <t xml:space="preserve"> </t>
    </r>
    <r>
      <rPr>
        <rFont val="Century Gothic"/>
        <color rgb="FF008000"/>
        <sz val="27.0"/>
      </rPr>
      <t xml:space="preserve">grade level, and school year above. </t>
    </r>
    <r>
      <rPr>
        <rFont val="Century Gothic"/>
        <b/>
        <color rgb="FF008000"/>
        <sz val="42.0"/>
      </rPr>
      <t>↗︎</t>
    </r>
  </si>
  <si>
    <t>Initial Test Date:</t>
  </si>
  <si>
    <t>Manually Enter 
Test Date</t>
  </si>
  <si>
    <t>Follow-Up Dates:</t>
  </si>
  <si>
    <t>Dates if retesting 
is needed</t>
  </si>
  <si>
    <t xml:space="preserve">Unit 1 Score </t>
  </si>
  <si>
    <t>Unit 2 Score:</t>
  </si>
  <si>
    <t>Overall Unit 1 Progress:</t>
  </si>
  <si>
    <r>
      <rPr>
        <rFont val="Century Gothic"/>
        <b/>
        <color rgb="FF77B940"/>
        <sz val="23.0"/>
      </rPr>
      <t>Auto-Computes</t>
    </r>
    <r>
      <rPr>
        <rFont val="Century Gothic"/>
        <b/>
        <color rgb="FF77B940"/>
        <sz val="26.0"/>
      </rPr>
      <t>⤵︎</t>
    </r>
    <r>
      <rPr>
        <rFont val="Century Gothic"/>
        <b/>
        <color rgb="FF77B940"/>
        <sz val="23.0"/>
      </rPr>
      <t xml:space="preserve">
</t>
    </r>
    <r>
      <rPr>
        <rFont val="Century Gothic"/>
        <b/>
        <color theme="1"/>
        <sz val="17.0"/>
      </rPr>
      <t>Unit 1 Score:</t>
    </r>
    <r>
      <rPr>
        <rFont val="Century Gothic"/>
        <b/>
        <color rgb="FFE93F34"/>
        <sz val="17.0"/>
      </rPr>
      <t xml:space="preserve">       0%</t>
    </r>
  </si>
  <si>
    <r>
      <rPr>
        <rFont val="Century Gothic"/>
        <b/>
        <color rgb="FF008000"/>
        <sz val="27.0"/>
        <u/>
      </rPr>
      <t xml:space="preserve">STEP 2:
</t>
    </r>
    <r>
      <rPr>
        <rFont val="Century Gothic"/>
        <color rgb="FF008000"/>
        <sz val="27.0"/>
      </rPr>
      <t xml:space="preserve">Enter the names of each of your students in this section. Their names will autopopulate to their indivdual sheet.
</t>
    </r>
    <r>
      <rPr>
        <rFont val="Century Gothic"/>
        <b/>
        <color rgb="FF008000"/>
        <sz val="45.0"/>
      </rPr>
      <t xml:space="preserve">← </t>
    </r>
    <r>
      <rPr>
        <rFont val="Century Gothic"/>
        <color rgb="FF008000"/>
        <sz val="27.0"/>
      </rPr>
      <t>These numbers take you directly to their data sheet.</t>
    </r>
  </si>
  <si>
    <r>
      <rPr>
        <rFont val="Century Gothic"/>
        <b/>
        <color rgb="FF77B940"/>
        <sz val="18.0"/>
      </rPr>
      <t xml:space="preserve">Check the known skills while using the Guided Phonics and Beyond Mastery Assessment.
</t>
    </r>
    <r>
      <rPr>
        <rFont val="Century Gothic"/>
        <b/>
        <color rgb="FF77B940"/>
        <sz val="42.0"/>
      </rPr>
      <t>⤷</t>
    </r>
  </si>
  <si>
    <t>Unit 1 Phonemic Awareness</t>
  </si>
  <si>
    <t>NOTES:</t>
  </si>
  <si>
    <t>Repeating Sentences</t>
  </si>
  <si>
    <t>Selecting Rhyming Pairs</t>
  </si>
  <si>
    <t>Type Notes in the highlighted sections as needed.</t>
  </si>
  <si>
    <t>Clapping Sentences</t>
  </si>
  <si>
    <t>Generate a Rhyme</t>
  </si>
  <si>
    <t>Counting Words in Sentences</t>
  </si>
  <si>
    <t>Count &amp; Blend Syllables</t>
  </si>
  <si>
    <t>Blending Compound Words</t>
  </si>
  <si>
    <t>Onset &amp; Rime</t>
  </si>
  <si>
    <t xml:space="preserve">Don't edit these cells at all. The data will autopopulate as you enter it on the invidual student data sheets.                        </t>
  </si>
  <si>
    <t>Listening for Rhyming Pairs</t>
  </si>
  <si>
    <t>Total</t>
  </si>
  <si>
    <t>/9</t>
  </si>
  <si>
    <t>← Auto-Computes</t>
  </si>
  <si>
    <t>Unit 1 Phonics</t>
  </si>
  <si>
    <t>Alphabet  ●  Letter Names ● Capital &amp; Lowercase</t>
  </si>
  <si>
    <t>A</t>
  </si>
  <si>
    <t>H</t>
  </si>
  <si>
    <t>O</t>
  </si>
  <si>
    <t>V</t>
  </si>
  <si>
    <t>a</t>
  </si>
  <si>
    <t>h</t>
  </si>
  <si>
    <t>o</t>
  </si>
  <si>
    <t>v</t>
  </si>
  <si>
    <t>B</t>
  </si>
  <si>
    <t>I</t>
  </si>
  <si>
    <t>P</t>
  </si>
  <si>
    <t>W</t>
  </si>
  <si>
    <t>b</t>
  </si>
  <si>
    <t>i</t>
  </si>
  <si>
    <t>p</t>
  </si>
  <si>
    <t>w</t>
  </si>
  <si>
    <t>C</t>
  </si>
  <si>
    <t>J</t>
  </si>
  <si>
    <t>Q</t>
  </si>
  <si>
    <t>X</t>
  </si>
  <si>
    <t>c</t>
  </si>
  <si>
    <t>j</t>
  </si>
  <si>
    <t>q</t>
  </si>
  <si>
    <t>x</t>
  </si>
  <si>
    <t>D</t>
  </si>
  <si>
    <t>K</t>
  </si>
  <si>
    <t>R</t>
  </si>
  <si>
    <t>Y</t>
  </si>
  <si>
    <t>d</t>
  </si>
  <si>
    <t>k</t>
  </si>
  <si>
    <t>r</t>
  </si>
  <si>
    <t>y</t>
  </si>
  <si>
    <t>E</t>
  </si>
  <si>
    <t>L</t>
  </si>
  <si>
    <t>S</t>
  </si>
  <si>
    <t>Z</t>
  </si>
  <si>
    <t>e</t>
  </si>
  <si>
    <t>l</t>
  </si>
  <si>
    <t>s</t>
  </si>
  <si>
    <t>z</t>
  </si>
  <si>
    <t>F</t>
  </si>
  <si>
    <t>M</t>
  </si>
  <si>
    <t>T</t>
  </si>
  <si>
    <t>f</t>
  </si>
  <si>
    <t>m</t>
  </si>
  <si>
    <t>t</t>
  </si>
  <si>
    <t>G</t>
  </si>
  <si>
    <t>N</t>
  </si>
  <si>
    <t>U</t>
  </si>
  <si>
    <t>g</t>
  </si>
  <si>
    <t>n</t>
  </si>
  <si>
    <t>u</t>
  </si>
  <si>
    <t>/26</t>
  </si>
  <si>
    <r>
      <rPr>
        <rFont val="Century Gothic"/>
        <b/>
        <color rgb="FF000000"/>
        <sz val="33.0"/>
      </rPr>
      <t xml:space="preserve">
</t>
    </r>
    <r>
      <rPr>
        <rFont val="Century Gothic"/>
        <b/>
        <color rgb="FF000000"/>
        <sz val="42.0"/>
      </rPr>
      <t>←</t>
    </r>
    <r>
      <rPr>
        <rFont val="Century Gothic"/>
        <b/>
        <color rgb="FF000000"/>
        <sz val="33.0"/>
      </rPr>
      <t xml:space="preserve"> You will manually select their current 
        units as they progress.
</t>
    </r>
  </si>
  <si>
    <t>Alphabet  ●  Letter Sounds ● Vowels + Consonants</t>
  </si>
  <si>
    <t>Alphabet  ●  Handwriting ● Capital &amp; Lowercase</t>
  </si>
  <si>
    <t>Print Tips:</t>
  </si>
  <si>
    <t xml:space="preserve">1. You can select certain cell ranges if you want to print only the current Unit Data to share with parents. </t>
  </si>
  <si>
    <t>2. Use 11x17 Tabloid paper to print an entire sheet quickly and easily.</t>
  </si>
  <si>
    <t>Reversals:</t>
  </si>
  <si>
    <t>Formation:</t>
  </si>
  <si>
    <t>Case Usage:</t>
  </si>
  <si>
    <t>Neatness:</t>
  </si>
  <si>
    <t>Other Tips:</t>
  </si>
  <si>
    <t xml:space="preserve">1. Keep a MASTER copy so you have fresh pages if needed. </t>
  </si>
  <si>
    <t xml:space="preserve"> Unit One High Frequency Words</t>
  </si>
  <si>
    <t xml:space="preserve">2. If you accidentally delete a formula or something else, press undo immediately. If you didn't notice right away, copy the cell formula from your master. Be sure to copy it from the exact cell and tab in order to ensure that the correct data is being transferred. </t>
  </si>
  <si>
    <t>Not Assessed in Unit One</t>
  </si>
  <si>
    <t>3. You could copy the entire spreadsheet every quarter if needed.</t>
  </si>
  <si>
    <t>End of Unit 1 Reflection</t>
  </si>
  <si>
    <r>
      <rPr>
        <rFont val="Century Gothic"/>
        <b/>
        <color rgb="FF77B940"/>
        <sz val="18.0"/>
      </rPr>
      <t xml:space="preserve">Manually select 
Not Mastered, Approaching, or Mastered at the end of unit instruction. This will autopopulate on the Class Data sheet.
</t>
    </r>
    <r>
      <rPr>
        <rFont val="Century Gothic"/>
        <b/>
        <color rgb="FF77B940"/>
        <sz val="42.0"/>
      </rPr>
      <t>⤷</t>
    </r>
  </si>
  <si>
    <t>Date:</t>
  </si>
  <si>
    <t xml:space="preserve">NOTES: </t>
  </si>
  <si>
    <t>Repeat/Clap Sentences</t>
  </si>
  <si>
    <t>Blend Compound Words</t>
  </si>
  <si>
    <t>Generate a Rhyming Word</t>
  </si>
  <si>
    <t>Blend Onset &amp; Rime</t>
  </si>
  <si>
    <t>Letter Names Identification</t>
  </si>
  <si>
    <t>Letter Sounds Identification</t>
  </si>
  <si>
    <t>Handwriting</t>
  </si>
  <si>
    <t>Overall Notes:</t>
  </si>
  <si>
    <t>Unit 2: CVC Words</t>
  </si>
  <si>
    <t>Unit 3: Digraph and Blend Words</t>
  </si>
  <si>
    <t>Unit 4: CVCe Words</t>
  </si>
  <si>
    <t>UNIT 5: Ending Blends and R-Control Words</t>
  </si>
  <si>
    <t>UNIT 6: Vowel Team and Diphthong Words</t>
  </si>
  <si>
    <t>Unit 1 Score:</t>
  </si>
  <si>
    <t>Overall Unit 2 Progress:</t>
  </si>
  <si>
    <t>Overall Unit 3 Progress:</t>
  </si>
  <si>
    <t>Unit 3 Score:</t>
  </si>
  <si>
    <t>Overall Unit 4 Progress:</t>
  </si>
  <si>
    <t>Unit 4 Score:</t>
  </si>
  <si>
    <t>Overall Unit 5 Progress:</t>
  </si>
  <si>
    <t>Unit 5 Score:</t>
  </si>
  <si>
    <t>Overall Unit 6 Progress:</t>
  </si>
  <si>
    <t>Unit 6 Score:</t>
  </si>
  <si>
    <t>Unit 2 Phonemic Awareness</t>
  </si>
  <si>
    <t>Unit 3 Phonemic Awareness</t>
  </si>
  <si>
    <t>Unit 4 Phonemic Awareness</t>
  </si>
  <si>
    <t>Unit 5 Phonemic Awareness</t>
  </si>
  <si>
    <t>Unit 6 Phonemic Awareness</t>
  </si>
  <si>
    <t>Repeating Beginning Sounds</t>
  </si>
  <si>
    <t>Phoneme Recognition</t>
  </si>
  <si>
    <t>Segmenting Sounds in Words</t>
  </si>
  <si>
    <t>Substituting Sounds in Words</t>
  </si>
  <si>
    <t>Adding Sounds in Words</t>
  </si>
  <si>
    <t>Phonemic Identification</t>
  </si>
  <si>
    <t>Identifying Sounds in Words</t>
  </si>
  <si>
    <t>/2</t>
  </si>
  <si>
    <t>Phoneme Discrimination</t>
  </si>
  <si>
    <t>Phoneme Isolation</t>
  </si>
  <si>
    <t>/6</t>
  </si>
  <si>
    <t>Unit 3 Phonics</t>
  </si>
  <si>
    <t>Unit 4 Phonics</t>
  </si>
  <si>
    <t>Unit 5 Phonics</t>
  </si>
  <si>
    <t>Unit 6 Phonics</t>
  </si>
  <si>
    <t>Consonant Digraphs ● Beginning + Ending</t>
  </si>
  <si>
    <t>Vowel Sound Indentification ● Long + Short</t>
  </si>
  <si>
    <t>Decode Consonant Ending Blend Words</t>
  </si>
  <si>
    <t>Decode Vowel Team Words</t>
  </si>
  <si>
    <t>Unit 2 Phonics</t>
  </si>
  <si>
    <t>/th/</t>
  </si>
  <si>
    <t>/sh/</t>
  </si>
  <si>
    <t>/ch/</t>
  </si>
  <si>
    <t>/wh/</t>
  </si>
  <si>
    <t>/ck/</t>
  </si>
  <si>
    <t>/ă/</t>
  </si>
  <si>
    <t>/ĕ/</t>
  </si>
  <si>
    <t>/ŭ/</t>
  </si>
  <si>
    <t>/ŏ/</t>
  </si>
  <si>
    <t>/ĭ/</t>
  </si>
  <si>
    <t>craft</t>
  </si>
  <si>
    <t>print</t>
  </si>
  <si>
    <t>whisk</t>
  </si>
  <si>
    <t>stung</t>
  </si>
  <si>
    <t>skunk</t>
  </si>
  <si>
    <t>gray</t>
  </si>
  <si>
    <t>queen</t>
  </si>
  <si>
    <t>beach</t>
  </si>
  <si>
    <t>freeze</t>
  </si>
  <si>
    <t>fruit</t>
  </si>
  <si>
    <t xml:space="preserve"> Letter Sounds ● Including Short Vowels</t>
  </si>
  <si>
    <t>/5</t>
  </si>
  <si>
    <t>/ū/</t>
  </si>
  <si>
    <t>/ē/</t>
  </si>
  <si>
    <t>/ā/</t>
  </si>
  <si>
    <t>/ī/</t>
  </si>
  <si>
    <t>/ō/</t>
  </si>
  <si>
    <t>Yazmin can grasp the silk.</t>
  </si>
  <si>
    <t>Brent swept the stall.</t>
  </si>
  <si>
    <t xml:space="preserve">Will Jay dress up in 
all gray as a knight?					</t>
  </si>
  <si>
    <t>Jean cried when she lost
her float at the coast.</t>
  </si>
  <si>
    <t>/m/</t>
  </si>
  <si>
    <t>/kw/</t>
  </si>
  <si>
    <t>/y/</t>
  </si>
  <si>
    <t>Decode Digraph Words</t>
  </si>
  <si>
    <t>/10</t>
  </si>
  <si>
    <t>/7</t>
  </si>
  <si>
    <t>/b/</t>
  </si>
  <si>
    <t>/f/</t>
  </si>
  <si>
    <t>/j/</t>
  </si>
  <si>
    <t>/n/</t>
  </si>
  <si>
    <t>/r/</t>
  </si>
  <si>
    <t>/v/</t>
  </si>
  <si>
    <t>/z/</t>
  </si>
  <si>
    <t>ship</t>
  </si>
  <si>
    <t>thick</t>
  </si>
  <si>
    <t>whiz</t>
  </si>
  <si>
    <t>chat</t>
  </si>
  <si>
    <t>rash</t>
  </si>
  <si>
    <t>Coding Vowels ● Long + Short</t>
  </si>
  <si>
    <t>Encode Consonant Ending Blend Words</t>
  </si>
  <si>
    <t>Encode Vowel Team Words</t>
  </si>
  <si>
    <t>/k/</t>
  </si>
  <si>
    <t>/g/</t>
  </si>
  <si>
    <t>/o/</t>
  </si>
  <si>
    <t>/s/</t>
  </si>
  <si>
    <t>/w/</t>
  </si>
  <si>
    <t>The ship is in the shop.</t>
  </si>
  <si>
    <t>Is that the path</t>
  </si>
  <si>
    <t>can</t>
  </si>
  <si>
    <t>tote</t>
  </si>
  <si>
    <t>cane</t>
  </si>
  <si>
    <t>tot</t>
  </si>
  <si>
    <t>cube</t>
  </si>
  <si>
    <t>desk</t>
  </si>
  <si>
    <t>champ</t>
  </si>
  <si>
    <t>twist</t>
  </si>
  <si>
    <t>shelf</t>
  </si>
  <si>
    <t>grasp</t>
  </si>
  <si>
    <t>chain</t>
  </si>
  <si>
    <t>peach</t>
  </si>
  <si>
    <t>steak</t>
  </si>
  <si>
    <t>spoil</t>
  </si>
  <si>
    <t>/d/</t>
  </si>
  <si>
    <t>/h/</t>
  </si>
  <si>
    <t>/l/</t>
  </si>
  <si>
    <t>/p/</t>
  </si>
  <si>
    <t>/t/</t>
  </si>
  <si>
    <t>/ks/</t>
  </si>
  <si>
    <t>/27</t>
  </si>
  <si>
    <t>/s/ soft c</t>
  </si>
  <si>
    <t>/j/ soft g</t>
  </si>
  <si>
    <t>Encode Digraph Words</t>
  </si>
  <si>
    <t>Decode CVCE Words</t>
  </si>
  <si>
    <t>Writing Consonant Ending Blend Words ● Dictation</t>
  </si>
  <si>
    <t>Writing Vowel Team Words ● Dictation</t>
  </si>
  <si>
    <t>whack</t>
  </si>
  <si>
    <t>shop</t>
  </si>
  <si>
    <t>chop</t>
  </si>
  <si>
    <t>duck</t>
  </si>
  <si>
    <t>rake</t>
  </si>
  <si>
    <t>bone</t>
  </si>
  <si>
    <t>hide</t>
  </si>
  <si>
    <t>tube</t>
  </si>
  <si>
    <t>Pete</t>
  </si>
  <si>
    <t>scold</t>
  </si>
  <si>
    <t>troll</t>
  </si>
  <si>
    <t>next</t>
  </si>
  <si>
    <t>blink</t>
  </si>
  <si>
    <t>skull</t>
  </si>
  <si>
    <t>brain</t>
  </si>
  <si>
    <t>wreath</t>
  </si>
  <si>
    <t>cried</t>
  </si>
  <si>
    <t>light</t>
  </si>
  <si>
    <t>sleigh</t>
  </si>
  <si>
    <t>Decode CVC Words</t>
  </si>
  <si>
    <t>Mike will ride his bike,</t>
  </si>
  <si>
    <t>June made a cake.</t>
  </si>
  <si>
    <t>cat</t>
  </si>
  <si>
    <t>pet</t>
  </si>
  <si>
    <t>wig</t>
  </si>
  <si>
    <t>dog</t>
  </si>
  <si>
    <t>mud</t>
  </si>
  <si>
    <t>Writing Digraph Words ● Dictation</t>
  </si>
  <si>
    <t>Decode R-Controlled Words</t>
  </si>
  <si>
    <t>Decode Diphthong Words</t>
  </si>
  <si>
    <t>pab</t>
  </si>
  <si>
    <t>nef</t>
  </si>
  <si>
    <t>vip</t>
  </si>
  <si>
    <t>yod</t>
  </si>
  <si>
    <t>jub</t>
  </si>
  <si>
    <t>chin</t>
  </si>
  <si>
    <t>thud</t>
  </si>
  <si>
    <t>shed</t>
  </si>
  <si>
    <t>shock</t>
  </si>
  <si>
    <t>Encode CVCE Words</t>
  </si>
  <si>
    <t>chart</t>
  </si>
  <si>
    <t>sort</t>
  </si>
  <si>
    <t>clerk</t>
  </si>
  <si>
    <t>blurb</t>
  </si>
  <si>
    <t>floor</t>
  </si>
  <si>
    <t>gnaw</t>
  </si>
  <si>
    <t>growl</t>
  </si>
  <si>
    <t>joy</t>
  </si>
  <si>
    <t>cough</t>
  </si>
  <si>
    <t>taught</t>
  </si>
  <si>
    <t>/12</t>
  </si>
  <si>
    <t>A cat can nap.</t>
  </si>
  <si>
    <t>The men had fun.</t>
  </si>
  <si>
    <t>cone</t>
  </si>
  <si>
    <t>hike</t>
  </si>
  <si>
    <t>mule</t>
  </si>
  <si>
    <t>cape</t>
  </si>
  <si>
    <t>hive</t>
  </si>
  <si>
    <t>Barb will cheer and twirl.</t>
  </si>
  <si>
    <t>Bert did not blurt.</t>
  </si>
  <si>
    <t>The cowboy has 
a decoy.</t>
  </si>
  <si>
    <t>Trey brought a brew 
to the haunt.</t>
  </si>
  <si>
    <t>Decode Beginning Consonant Blend Words</t>
  </si>
  <si>
    <t>Encode CVC Words</t>
  </si>
  <si>
    <t>bluff</t>
  </si>
  <si>
    <t>bliss</t>
  </si>
  <si>
    <t>spill</t>
  </si>
  <si>
    <t>scuff</t>
  </si>
  <si>
    <t>frizz</t>
  </si>
  <si>
    <t>Writing CVCE Words ● Dictation</t>
  </si>
  <si>
    <t>Encode R-Controlled Words</t>
  </si>
  <si>
    <t>Encode Diphthong Words</t>
  </si>
  <si>
    <t>map</t>
  </si>
  <si>
    <t>net</t>
  </si>
  <si>
    <t>lip</t>
  </si>
  <si>
    <t>log</t>
  </si>
  <si>
    <t>sun</t>
  </si>
  <si>
    <t>Prim will spiff up the class.</t>
  </si>
  <si>
    <t>Will Matt miss his dad?</t>
  </si>
  <si>
    <t>mane</t>
  </si>
  <si>
    <t>five</t>
  </si>
  <si>
    <t>dome</t>
  </si>
  <si>
    <t>dune</t>
  </si>
  <si>
    <t>star</t>
  </si>
  <si>
    <t>thorn</t>
  </si>
  <si>
    <t>skirt</t>
  </si>
  <si>
    <t>deer</t>
  </si>
  <si>
    <t>turn</t>
  </si>
  <si>
    <t>stew</t>
  </si>
  <si>
    <t>point</t>
  </si>
  <si>
    <t>draw</t>
  </si>
  <si>
    <t>mouth</t>
  </si>
  <si>
    <t>spoon</t>
  </si>
  <si>
    <t>Encode Beginning Consonant Blend Words</t>
  </si>
  <si>
    <t>Decode Multiple-Syllable Words</t>
  </si>
  <si>
    <t>Writing R-Controlled Words ● Dictation</t>
  </si>
  <si>
    <t>Writing Diphthong Words ● Dictation</t>
  </si>
  <si>
    <t>Writing CVC Words  ● Dictation</t>
  </si>
  <si>
    <t>truck</t>
  </si>
  <si>
    <t>sniff</t>
  </si>
  <si>
    <t>brush</t>
  </si>
  <si>
    <t>dress</t>
  </si>
  <si>
    <t>crash</t>
  </si>
  <si>
    <t>inside</t>
  </si>
  <si>
    <t>dislike</t>
  </si>
  <si>
    <t>debate</t>
  </si>
  <si>
    <t>cupcake</t>
  </si>
  <si>
    <t>unsafe</t>
  </si>
  <si>
    <t>scar</t>
  </si>
  <si>
    <t>corn</t>
  </si>
  <si>
    <t>stern</t>
  </si>
  <si>
    <t>churn</t>
  </si>
  <si>
    <t>bird</t>
  </si>
  <si>
    <t>caught</t>
  </si>
  <si>
    <t>straw</t>
  </si>
  <si>
    <t>snooze</t>
  </si>
  <si>
    <t>squawk</t>
  </si>
  <si>
    <t>screw</t>
  </si>
  <si>
    <t>cap</t>
  </si>
  <si>
    <t>jet</t>
  </si>
  <si>
    <t>dig</t>
  </si>
  <si>
    <t>hot</t>
  </si>
  <si>
    <t>bug</t>
  </si>
  <si>
    <t>Writing Beginning Consonant Blend Words ● Dictation</t>
  </si>
  <si>
    <t>Decode Consonant Silent Sound Words</t>
  </si>
  <si>
    <t>grass</t>
  </si>
  <si>
    <t>twill</t>
  </si>
  <si>
    <t>stack</t>
  </si>
  <si>
    <t>skill</t>
  </si>
  <si>
    <t>swell</t>
  </si>
  <si>
    <t xml:space="preserve"> Unit 4 High Frequency Words</t>
  </si>
  <si>
    <t>write</t>
  </si>
  <si>
    <t>knife</t>
  </si>
  <si>
    <t>knock</t>
  </si>
  <si>
    <t>thumb</t>
  </si>
  <si>
    <t>graph</t>
  </si>
  <si>
    <t>teacup</t>
  </si>
  <si>
    <t>defeat</t>
  </si>
  <si>
    <t>crossroad</t>
  </si>
  <si>
    <t xml:space="preserve"> Unit 2 High Frequency Words</t>
  </si>
  <si>
    <t>Irregular High Frequency Words</t>
  </si>
  <si>
    <t>The gnat will climb on a crumb.</t>
  </si>
  <si>
    <t>Knox is a gnome.</t>
  </si>
  <si>
    <t>sailboat</t>
  </si>
  <si>
    <t>reload</t>
  </si>
  <si>
    <t>her</t>
  </si>
  <si>
    <t>upon</t>
  </si>
  <si>
    <t>love</t>
  </si>
  <si>
    <t>come</t>
  </si>
  <si>
    <t>none</t>
  </si>
  <si>
    <t>The coach had to proclaim it in an email.</t>
  </si>
  <si>
    <t>the</t>
  </si>
  <si>
    <t>see</t>
  </si>
  <si>
    <t>do</t>
  </si>
  <si>
    <t>into</t>
  </si>
  <si>
    <t>sunset</t>
  </si>
  <si>
    <t>catfish</t>
  </si>
  <si>
    <t>pigpen</t>
  </si>
  <si>
    <t>upset</t>
  </si>
  <si>
    <t>inlet</t>
  </si>
  <si>
    <t>were</t>
  </si>
  <si>
    <t>little</t>
  </si>
  <si>
    <t>give</t>
  </si>
  <si>
    <t>some</t>
  </si>
  <si>
    <t>now</t>
  </si>
  <si>
    <t>Will the seamstress fix the inseam?</t>
  </si>
  <si>
    <t>like</t>
  </si>
  <si>
    <t>to</t>
  </si>
  <si>
    <t>look</t>
  </si>
  <si>
    <t>said</t>
  </si>
  <si>
    <t>once</t>
  </si>
  <si>
    <t>have</t>
  </si>
  <si>
    <t>live</t>
  </si>
  <si>
    <t>done</t>
  </si>
  <si>
    <t>how</t>
  </si>
  <si>
    <t>ringlet</t>
  </si>
  <si>
    <t>anklet</t>
  </si>
  <si>
    <t>hamstring</t>
  </si>
  <si>
    <t>Decode Open Syllable Words</t>
  </si>
  <si>
    <t>/15</t>
  </si>
  <si>
    <t>butternut</t>
  </si>
  <si>
    <t>canister</t>
  </si>
  <si>
    <t>jumbo</t>
  </si>
  <si>
    <t>polo</t>
  </si>
  <si>
    <t>veto</t>
  </si>
  <si>
    <t>tulip</t>
  </si>
  <si>
    <t>unit</t>
  </si>
  <si>
    <t>Decodable High Frequency Words</t>
  </si>
  <si>
    <t>The otter made a blockbuster home.</t>
  </si>
  <si>
    <t xml:space="preserve"> Unit 6 High Frequency Words</t>
  </si>
  <si>
    <t>came</t>
  </si>
  <si>
    <t>take</t>
  </si>
  <si>
    <t>cake</t>
  </si>
  <si>
    <t>make</t>
  </si>
  <si>
    <t>made</t>
  </si>
  <si>
    <t>gave</t>
  </si>
  <si>
    <t>ate</t>
  </si>
  <si>
    <t>Is that peppermint in the canister?</t>
  </si>
  <si>
    <t>am</t>
  </si>
  <si>
    <t>at</t>
  </si>
  <si>
    <t>sat</t>
  </si>
  <si>
    <t>dad</t>
  </si>
  <si>
    <t>it</t>
  </si>
  <si>
    <t>if</t>
  </si>
  <si>
    <t>sit</t>
  </si>
  <si>
    <t>late</t>
  </si>
  <si>
    <t>name</t>
  </si>
  <si>
    <t>ride</t>
  </si>
  <si>
    <t>white</t>
  </si>
  <si>
    <t>those</t>
  </si>
  <si>
    <t>use</t>
  </si>
  <si>
    <t>again</t>
  </si>
  <si>
    <t>many</t>
  </si>
  <si>
    <t>goes</t>
  </si>
  <si>
    <t>been</t>
  </si>
  <si>
    <t>above</t>
  </si>
  <si>
    <t>did</t>
  </si>
  <si>
    <t>in</t>
  </si>
  <si>
    <t>man</t>
  </si>
  <si>
    <t>and</t>
  </si>
  <si>
    <t>on</t>
  </si>
  <si>
    <t>not</t>
  </si>
  <si>
    <t>mom</t>
  </si>
  <si>
    <t xml:space="preserve"> Unit 3 High Frequency Words</t>
  </si>
  <si>
    <t>these</t>
  </si>
  <si>
    <t>place</t>
  </si>
  <si>
    <t>why</t>
  </si>
  <si>
    <t>by</t>
  </si>
  <si>
    <t>my</t>
  </si>
  <si>
    <t>today</t>
  </si>
  <si>
    <t>very</t>
  </si>
  <si>
    <t>does</t>
  </si>
  <si>
    <t>around</t>
  </si>
  <si>
    <t>whose</t>
  </si>
  <si>
    <t>an</t>
  </si>
  <si>
    <t>up</t>
  </si>
  <si>
    <t>us</t>
  </si>
  <si>
    <t>cut</t>
  </si>
  <si>
    <t>fun</t>
  </si>
  <si>
    <t>/19</t>
  </si>
  <si>
    <t xml:space="preserve"> Unit 5 High Frequency Words</t>
  </si>
  <si>
    <t>any</t>
  </si>
  <si>
    <t>pretty</t>
  </si>
  <si>
    <t>our</t>
  </si>
  <si>
    <t>about</t>
  </si>
  <si>
    <t>two</t>
  </si>
  <si>
    <t>bat</t>
  </si>
  <si>
    <t>but</t>
  </si>
  <si>
    <t>big</t>
  </si>
  <si>
    <t>got</t>
  </si>
  <si>
    <t>bed</t>
  </si>
  <si>
    <t>you</t>
  </si>
  <si>
    <t>was</t>
  </si>
  <si>
    <t>who</t>
  </si>
  <si>
    <t>from</t>
  </si>
  <si>
    <t>or</t>
  </si>
  <si>
    <t>ten</t>
  </si>
  <si>
    <t>men</t>
  </si>
  <si>
    <t>get</t>
  </si>
  <si>
    <t>set</t>
  </si>
  <si>
    <t>him</t>
  </si>
  <si>
    <t>had</t>
  </si>
  <si>
    <t>your</t>
  </si>
  <si>
    <t>here</t>
  </si>
  <si>
    <t>all</t>
  </si>
  <si>
    <t>are</t>
  </si>
  <si>
    <t>of</t>
  </si>
  <si>
    <t>End of Unit 4 Reflection</t>
  </si>
  <si>
    <t>would</t>
  </si>
  <si>
    <t>want</t>
  </si>
  <si>
    <t>world</t>
  </si>
  <si>
    <t>sure</t>
  </si>
  <si>
    <t>their</t>
  </si>
  <si>
    <t>his</t>
  </si>
  <si>
    <t>is</t>
  </si>
  <si>
    <t>ran</t>
  </si>
  <si>
    <t>run</t>
  </si>
  <si>
    <t>red</t>
  </si>
  <si>
    <t>let</t>
  </si>
  <si>
    <t>yes</t>
  </si>
  <si>
    <t>they</t>
  </si>
  <si>
    <t>what</t>
  </si>
  <si>
    <t>play</t>
  </si>
  <si>
    <t>for</t>
  </si>
  <si>
    <t>could</t>
  </si>
  <si>
    <t>along</t>
  </si>
  <si>
    <t>other</t>
  </si>
  <si>
    <t>picture</t>
  </si>
  <si>
    <t>they're</t>
  </si>
  <si>
    <t>day</t>
  </si>
  <si>
    <t>may</t>
  </si>
  <si>
    <t>way</t>
  </si>
  <si>
    <t>say</t>
  </si>
  <si>
    <t>away</t>
  </si>
  <si>
    <t>great</t>
  </si>
  <si>
    <t>break</t>
  </si>
  <si>
    <t>six</t>
  </si>
  <si>
    <t>box</t>
  </si>
  <si>
    <t>its</t>
  </si>
  <si>
    <t>has</t>
  </si>
  <si>
    <t>as</t>
  </si>
  <si>
    <t>/14</t>
  </si>
  <si>
    <t>Substitute Sounds in Words</t>
  </si>
  <si>
    <t>should</t>
  </si>
  <si>
    <t>work</t>
  </si>
  <si>
    <t>mother</t>
  </si>
  <si>
    <t>where</t>
  </si>
  <si>
    <t>know</t>
  </si>
  <si>
    <t>eight</t>
  </si>
  <si>
    <t>green</t>
  </si>
  <si>
    <t>sleep</t>
  </si>
  <si>
    <t>keep</t>
  </si>
  <si>
    <t>feet</t>
  </si>
  <si>
    <t>three</t>
  </si>
  <si>
    <t>each</t>
  </si>
  <si>
    <t>/47</t>
  </si>
  <si>
    <t>find</t>
  </si>
  <si>
    <t>word</t>
  </si>
  <si>
    <t>water</t>
  </si>
  <si>
    <t>there</t>
  </si>
  <si>
    <t>knew</t>
  </si>
  <si>
    <t>mean</t>
  </si>
  <si>
    <t>eat</t>
  </si>
  <si>
    <t>funny</t>
  </si>
  <si>
    <t>city</t>
  </si>
  <si>
    <t>clean</t>
  </si>
  <si>
    <t>please</t>
  </si>
  <si>
    <t>own</t>
  </si>
  <si>
    <t>wish</t>
  </si>
  <si>
    <t>that</t>
  </si>
  <si>
    <t>this</t>
  </si>
  <si>
    <t>them</t>
  </si>
  <si>
    <t>then</t>
  </si>
  <si>
    <t>back</t>
  </si>
  <si>
    <t>Add and Delete Sounds in Words</t>
  </si>
  <si>
    <t>kind</t>
  </si>
  <si>
    <t>show</t>
  </si>
  <si>
    <t>grow</t>
  </si>
  <si>
    <t>follow</t>
  </si>
  <si>
    <t>yellow</t>
  </si>
  <si>
    <t>right</t>
  </si>
  <si>
    <t>high</t>
  </si>
  <si>
    <t>End of Unit 2 Reflection</t>
  </si>
  <si>
    <t>pick</t>
  </si>
  <si>
    <t>much</t>
  </si>
  <si>
    <t>such</t>
  </si>
  <si>
    <t>with</t>
  </si>
  <si>
    <t>when</t>
  </si>
  <si>
    <t>which</t>
  </si>
  <si>
    <t>miss</t>
  </si>
  <si>
    <t>/21</t>
  </si>
  <si>
    <t>blue</t>
  </si>
  <si>
    <t>saw</t>
  </si>
  <si>
    <t>boy</t>
  </si>
  <si>
    <t>thought</t>
  </si>
  <si>
    <t>bought</t>
  </si>
  <si>
    <t>out</t>
  </si>
  <si>
    <t>off</t>
  </si>
  <si>
    <t>will</t>
  </si>
  <si>
    <t>well</t>
  </si>
  <si>
    <t>tell</t>
  </si>
  <si>
    <t>bell</t>
  </si>
  <si>
    <t>he</t>
  </si>
  <si>
    <t>be</t>
  </si>
  <si>
    <t>Identify Long and Short Vowels</t>
  </si>
  <si>
    <t>round</t>
  </si>
  <si>
    <t>found</t>
  </si>
  <si>
    <t>sound</t>
  </si>
  <si>
    <t>down</t>
  </si>
  <si>
    <t>brown</t>
  </si>
  <si>
    <t>new</t>
  </si>
  <si>
    <t>too</t>
  </si>
  <si>
    <t>Identifying Sounds in Words (initial)</t>
  </si>
  <si>
    <t>we</t>
  </si>
  <si>
    <t>me</t>
  </si>
  <si>
    <t>she</t>
  </si>
  <si>
    <t>go</t>
  </si>
  <si>
    <t>so</t>
  </si>
  <si>
    <t>no</t>
  </si>
  <si>
    <t>black</t>
  </si>
  <si>
    <t>left</t>
  </si>
  <si>
    <t>help</t>
  </si>
  <si>
    <t>milk</t>
  </si>
  <si>
    <t>land</t>
  </si>
  <si>
    <t>jump</t>
  </si>
  <si>
    <t>went</t>
  </si>
  <si>
    <t>ask</t>
  </si>
  <si>
    <t>soon</t>
  </si>
  <si>
    <t>good</t>
  </si>
  <si>
    <t>put</t>
  </si>
  <si>
    <t>push</t>
  </si>
  <si>
    <t>stop</t>
  </si>
  <si>
    <t>step</t>
  </si>
  <si>
    <t>spell</t>
  </si>
  <si>
    <t>spot</t>
  </si>
  <si>
    <t>still</t>
  </si>
  <si>
    <t>Decode CVCe Words</t>
  </si>
  <si>
    <t>best</t>
  </si>
  <si>
    <t>fast</t>
  </si>
  <si>
    <t>just</t>
  </si>
  <si>
    <t>last</t>
  </si>
  <si>
    <t>list</t>
  </si>
  <si>
    <t>must</t>
  </si>
  <si>
    <t>/46</t>
  </si>
  <si>
    <t>Identifying Sounds in Words (medial)</t>
  </si>
  <si>
    <t>/33</t>
  </si>
  <si>
    <t>small</t>
  </si>
  <si>
    <t>call</t>
  </si>
  <si>
    <t>fall</t>
  </si>
  <si>
    <t>shall</t>
  </si>
  <si>
    <t>pull</t>
  </si>
  <si>
    <t>full</t>
  </si>
  <si>
    <t>think</t>
  </si>
  <si>
    <t>Encode CVCe Words</t>
  </si>
  <si>
    <t>thank</t>
  </si>
  <si>
    <t>bring</t>
  </si>
  <si>
    <t>king</t>
  </si>
  <si>
    <t>thing</t>
  </si>
  <si>
    <t>long</t>
  </si>
  <si>
    <t>song</t>
  </si>
  <si>
    <t>start</t>
  </si>
  <si>
    <t>End of Unit 6 Reflection</t>
  </si>
  <si>
    <t>Identifying Sounds in Words (ending)</t>
  </si>
  <si>
    <t>End of Unit 3 Reflection</t>
  </si>
  <si>
    <t>far</t>
  </si>
  <si>
    <t>warm</t>
  </si>
  <si>
    <t>part</t>
  </si>
  <si>
    <t>after</t>
  </si>
  <si>
    <t>under</t>
  </si>
  <si>
    <t>over</t>
  </si>
  <si>
    <t>better</t>
  </si>
  <si>
    <t>Write CVCe Words</t>
  </si>
  <si>
    <t>first</t>
  </si>
  <si>
    <t>hurt</t>
  </si>
  <si>
    <t>four</t>
  </si>
  <si>
    <t>before</t>
  </si>
  <si>
    <t>Segment Sounds in Words</t>
  </si>
  <si>
    <t>/40</t>
  </si>
  <si>
    <t>Decode Unit Multiple-Syllable Words</t>
  </si>
  <si>
    <t>Decode and Encode CVC Words</t>
  </si>
  <si>
    <t>End of Unit 5 Reflection</t>
  </si>
  <si>
    <t>Decode and Encode 
Vowel Team Words</t>
  </si>
  <si>
    <t>Write CVC Words</t>
  </si>
  <si>
    <t>Decode and Encode Digraph Words</t>
  </si>
  <si>
    <t>Identify Unit Irregular HFW</t>
  </si>
  <si>
    <t>Write Vowel Team Words</t>
  </si>
  <si>
    <t>Decode CVC Nonsense Words</t>
  </si>
  <si>
    <t>Write Digraph Words</t>
  </si>
  <si>
    <t>Identify Unit Decodable HFW</t>
  </si>
  <si>
    <t>Decode and Encode 
Diphthong Words</t>
  </si>
  <si>
    <t>Decode and Encode Beg. Blend Words</t>
  </si>
  <si>
    <t>Decode and Encode
Ending Blend Words</t>
  </si>
  <si>
    <t>Decode and Encode R-Control Words</t>
  </si>
  <si>
    <t>Write Beginning Blend Words</t>
  </si>
  <si>
    <t>Write Diphthong Words</t>
  </si>
  <si>
    <t>Write Ending Blend Words</t>
  </si>
  <si>
    <t>Write R-Control Words</t>
  </si>
  <si>
    <t>Decode Silent Sound Words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</si>
</sst>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numFmts>
  <fonts count="85">
    <font>
      <sz val="10.0"/>
      <color rgb="FF000000"/>
      <name val="Arial"/>
      <scheme val="minor"/>
    </font>
    <font>
      <b/>
      <sz val="22.0"/>
      <color rgb="FF000000"/>
      <name val="Century Gothic"/>
    </font>
    <font/>
    <font>
      <b/>
      <sz val="34.0"/>
      <color theme="1"/>
      <name val="Century Gothic"/>
    </font>
    <font>
      <b/>
      <sz val="24.0"/>
      <color theme="1"/>
      <name val="Century Gothic"/>
    </font>
    <font>
      <color theme="1"/>
      <name val="Century Gothic"/>
    </font>
    <font>
      <b/>
      <sz val="34.0"/>
      <color rgb="FFB7B7B7"/>
      <name val="Century Gothic"/>
    </font>
    <font>
      <b/>
      <sz val="33.0"/>
      <color rgb="FFB7B7B7"/>
      <name val="Century Gothic"/>
    </font>
    <font>
      <b/>
      <sz val="18.0"/>
      <color rgb="FFE93F33"/>
      <name val="Century Gothic"/>
    </font>
    <font>
      <b/>
      <sz val="17.0"/>
      <color theme="1"/>
      <name val="Century Gothic"/>
    </font>
    <font>
      <b/>
      <sz val="16.0"/>
      <color theme="1"/>
      <name val="Century Gothic"/>
    </font>
    <font>
      <b/>
      <sz val="20.0"/>
      <color theme="1"/>
      <name val="Century Gothic"/>
    </font>
    <font>
      <b/>
      <sz val="12.0"/>
      <color theme="1"/>
      <name val="Century Gothic"/>
    </font>
    <font>
      <b/>
      <u/>
      <sz val="15.0"/>
      <color theme="1"/>
      <name val="Century Gothic"/>
    </font>
    <font>
      <b/>
      <u/>
      <sz val="15.0"/>
      <color theme="1"/>
      <name val="Century Gothic"/>
    </font>
    <font>
      <b/>
      <sz val="15.0"/>
      <color theme="1"/>
      <name val="Century Gothic"/>
    </font>
    <font>
      <b/>
      <u/>
      <sz val="15.0"/>
      <color rgb="FFFFFFFF"/>
      <name val="Century Gothic"/>
    </font>
    <font>
      <b/>
      <u/>
      <sz val="15.0"/>
      <color rgb="FFFFFFFF"/>
      <name val="Century Gothic"/>
    </font>
    <font>
      <b/>
      <u/>
      <sz val="15.0"/>
      <color rgb="FFFFFFFF"/>
      <name val="Century Gothic"/>
    </font>
    <font>
      <b/>
      <u/>
      <sz val="15.0"/>
      <color rgb="FFFFFFFF"/>
      <name val="Century Gothic"/>
    </font>
    <font>
      <b/>
      <u/>
      <sz val="15.0"/>
      <color rgb="FFFFFFFF"/>
      <name val="Century Gothic"/>
    </font>
    <font>
      <b/>
      <u/>
      <sz val="15.0"/>
      <color rgb="FFFFFFFF"/>
      <name val="Century Gothic"/>
    </font>
    <font>
      <sz val="15.0"/>
      <color theme="1"/>
      <name val="Century Gothic"/>
    </font>
    <font>
      <u/>
      <sz val="16.0"/>
      <color rgb="FF0000FF"/>
      <name val="Century Gothic"/>
    </font>
    <font>
      <sz val="17.0"/>
      <color theme="1"/>
      <name val="Century Gothic"/>
    </font>
    <font>
      <sz val="16.0"/>
      <color theme="1"/>
      <name val="Century Gothic"/>
    </font>
    <font>
      <u/>
      <sz val="16.0"/>
      <color rgb="FF0000FF"/>
      <name val="Century Gothic"/>
    </font>
    <font>
      <u/>
      <sz val="17.0"/>
      <color rgb="FF0000FF"/>
      <name val="Century Gothic"/>
    </font>
    <font>
      <u/>
      <sz val="17.0"/>
      <color rgb="FF0000FF"/>
      <name val="Century Gothic"/>
    </font>
    <font>
      <b/>
      <sz val="22.0"/>
      <color theme="1"/>
      <name val="Century Gothic"/>
    </font>
    <font>
      <sz val="14.0"/>
      <color theme="1"/>
      <name val="Century Gothic"/>
    </font>
    <font>
      <b/>
      <sz val="18.0"/>
      <color rgb="FF77B940"/>
      <name val="Century Gothic"/>
    </font>
    <font>
      <b/>
      <sz val="41.0"/>
      <color rgb="FF77B940"/>
      <name val="Century Gothic"/>
    </font>
    <font>
      <color theme="1"/>
      <name val="Arial"/>
      <scheme val="minor"/>
    </font>
    <font>
      <b/>
      <sz val="15.0"/>
      <color rgb="FF000000"/>
      <name val="Century Gothic"/>
    </font>
    <font>
      <b/>
      <sz val="21.0"/>
      <color rgb="FF77B940"/>
      <name val="Century Gothic"/>
    </font>
    <font>
      <b/>
      <u/>
      <sz val="15.0"/>
      <color rgb="FFFFFFFF"/>
      <name val="Century Gothic"/>
    </font>
    <font>
      <b/>
      <sz val="15.0"/>
      <color rgb="FFE93F33"/>
      <name val="Century Gothic"/>
    </font>
    <font>
      <sz val="27.0"/>
      <color rgb="FF008000"/>
      <name val="Century Gothic"/>
    </font>
    <font>
      <b/>
      <sz val="20.0"/>
      <color rgb="FF77B940"/>
      <name val="Century Gothic"/>
    </font>
    <font>
      <b/>
      <u/>
      <sz val="15.0"/>
      <color rgb="FFFFFFFF"/>
      <name val="Century Gothic"/>
    </font>
    <font>
      <b/>
      <u/>
      <sz val="15.0"/>
      <color rgb="FFFFFFFF"/>
      <name val="Century Gothic"/>
    </font>
    <font>
      <b/>
      <u/>
      <sz val="15.0"/>
      <color rgb="FFFFFFFF"/>
      <name val="Century Gothic"/>
    </font>
    <font>
      <u/>
      <sz val="16.0"/>
      <color rgb="FF0000FF"/>
      <name val="Century Gothic"/>
    </font>
    <font>
      <b/>
      <sz val="17.0"/>
      <color rgb="FFFFFFFF"/>
      <name val="Century Gothic"/>
    </font>
    <font>
      <b/>
      <sz val="15.0"/>
      <color rgb="FFFFFFFF"/>
      <name val="Century Gothic"/>
    </font>
    <font>
      <b/>
      <sz val="14.0"/>
      <color rgb="FFFFFFFF"/>
      <name val="Century Gothic"/>
    </font>
    <font>
      <u/>
      <sz val="17.0"/>
      <color rgb="FF0000FF"/>
      <name val="Century Gothic"/>
    </font>
    <font>
      <b/>
      <sz val="30.0"/>
      <color rgb="FFFFFFFF"/>
      <name val="Century Gothic"/>
    </font>
    <font>
      <b/>
      <sz val="14.0"/>
      <color theme="1"/>
      <name val="Century Gothic"/>
    </font>
    <font>
      <b/>
      <sz val="14.0"/>
      <color rgb="FFE93F33"/>
      <name val="Century Gothic"/>
    </font>
    <font>
      <b/>
      <sz val="26.0"/>
      <color rgb="FF77B940"/>
      <name val="Century Gothic"/>
    </font>
    <font>
      <sz val="14.0"/>
      <color theme="1"/>
      <name val="Arial"/>
    </font>
    <font>
      <b/>
      <sz val="33.0"/>
      <color rgb="FF000000"/>
      <name val="Century Gothic"/>
    </font>
    <font>
      <b/>
      <sz val="31.0"/>
      <color theme="1"/>
      <name val="Century Gothic"/>
    </font>
    <font>
      <sz val="25.0"/>
      <color theme="1"/>
      <name val="Century Gothic"/>
    </font>
    <font>
      <sz val="14.0"/>
      <color rgb="FF000000"/>
      <name val="Century Gothic"/>
    </font>
    <font>
      <b/>
      <sz val="18.0"/>
      <color rgb="FFEC6333"/>
      <name val="Century Gothic"/>
    </font>
    <font>
      <b/>
      <sz val="18.0"/>
      <color rgb="FFFACE33"/>
      <name val="Century Gothic"/>
    </font>
    <font>
      <b/>
      <sz val="18.0"/>
      <color rgb="FF3D77E0"/>
      <name val="Century Gothic"/>
    </font>
    <font>
      <b/>
      <sz val="18.0"/>
      <color rgb="FFAB4A9C"/>
      <name val="Century Gothic"/>
    </font>
    <font>
      <sz val="15.0"/>
      <color rgb="FF000000"/>
      <name val="Century Gothic"/>
    </font>
    <font>
      <b/>
      <u/>
      <sz val="15.0"/>
      <color rgb="FFFFFFFF"/>
      <name val="Century Gothic"/>
    </font>
    <font>
      <sz val="15.0"/>
      <color rgb="FF666666"/>
      <name val="Century Gothic"/>
    </font>
    <font>
      <b/>
      <u/>
      <sz val="15.0"/>
      <color rgb="FFFFFFFF"/>
      <name val="Century Gothic"/>
    </font>
    <font>
      <b/>
      <u/>
      <sz val="15.0"/>
      <color rgb="FFFFFFFF"/>
      <name val="Century Gothic"/>
    </font>
    <font>
      <b/>
      <u/>
      <sz val="15.0"/>
      <color rgb="FFFFFFFF"/>
      <name val="Century Gothic"/>
    </font>
    <font>
      <b/>
      <u/>
      <sz val="15.0"/>
      <color rgb="FFFFFFFF"/>
      <name val="Century Gothic"/>
    </font>
    <font>
      <b/>
      <sz val="17.0"/>
      <color rgb="FFE93F33"/>
      <name val="Century Gothic"/>
    </font>
    <font>
      <b/>
      <sz val="17.0"/>
      <color rgb="FFEC6333"/>
      <name val="Century Gothic"/>
    </font>
    <font>
      <b/>
      <sz val="17.0"/>
      <color rgb="FFFACE33"/>
      <name val="Century Gothic"/>
    </font>
    <font>
      <b/>
      <sz val="17.0"/>
      <color rgb="FF008000"/>
      <name val="Century Gothic"/>
    </font>
    <font>
      <b/>
      <sz val="17.0"/>
      <color rgb="FF3D77E0"/>
      <name val="Century Gothic"/>
    </font>
    <font>
      <b/>
      <sz val="17.0"/>
      <color rgb="FFAB4A9C"/>
      <name val="Century Gothic"/>
    </font>
    <font>
      <b/>
      <sz val="14.0"/>
      <color rgb="FFFACE33"/>
      <name val="Century Gothic"/>
    </font>
    <font>
      <b/>
      <sz val="14.0"/>
      <color rgb="FF77B940"/>
      <name val="Century Gothic"/>
    </font>
    <font>
      <b/>
      <sz val="14.0"/>
      <color rgb="FF3D77E0"/>
      <name val="Century Gothic"/>
    </font>
    <font>
      <b/>
      <sz val="14.0"/>
      <color rgb="FFAB4A9C"/>
      <name val="Century Gothic"/>
    </font>
    <font>
      <b/>
      <sz val="14.0"/>
      <color rgb="FFEC6333"/>
      <name val="Century Gothic"/>
    </font>
    <font>
      <sz val="12.0"/>
      <color theme="1"/>
      <name val="Century Gothic"/>
    </font>
    <font>
      <sz val="13.0"/>
      <color theme="1"/>
      <name val="Century Gothic"/>
    </font>
    <font>
      <color theme="1"/>
      <name val="Arial"/>
    </font>
    <font>
      <sz val="10.0"/>
      <color theme="1"/>
      <name val="Century Gothic"/>
    </font>
    <font>
      <sz val="14.0"/>
      <color rgb="FF000000"/>
      <name val="&quot;docs-Century Gothic&quot;"/>
    </font>
    <font>
      <sz val="11.0"/>
      <color theme="1"/>
      <name val="Century Gothic"/>
    </font>
  </fonts>
  <fills count="19">
    <fill>
      <patternFill patternType="none"/>
    </fill>
    <fill>
      <patternFill patternType="lightGray"/>
    </fill>
    <fill>
      <patternFill patternType="solid">
        <fgColor rgb="FFFFFFFF"/>
        <bgColor rgb="FFFFFFFF"/>
      </patternFill>
    </fill>
    <fill>
      <patternFill patternType="solid">
        <fgColor rgb="FFE93F34"/>
        <bgColor rgb="FFE93F34"/>
      </patternFill>
    </fill>
    <fill>
      <patternFill patternType="solid">
        <fgColor rgb="FFF19833"/>
        <bgColor rgb="FFF19833"/>
      </patternFill>
    </fill>
    <fill>
      <patternFill patternType="solid">
        <fgColor rgb="FFFACE33"/>
        <bgColor rgb="FFFACE33"/>
      </patternFill>
    </fill>
    <fill>
      <patternFill patternType="solid">
        <fgColor rgb="FF77B940"/>
        <bgColor rgb="FF77B940"/>
      </patternFill>
    </fill>
    <fill>
      <patternFill patternType="solid">
        <fgColor rgb="FF3D77E0"/>
        <bgColor rgb="FF3D77E0"/>
      </patternFill>
    </fill>
    <fill>
      <patternFill patternType="solid">
        <fgColor rgb="FFAB4A9C"/>
        <bgColor rgb="FFAB4A9C"/>
      </patternFill>
    </fill>
    <fill>
      <patternFill patternType="solid">
        <fgColor rgb="FFFFF2F1"/>
        <bgColor rgb="FFFFF2F1"/>
      </patternFill>
    </fill>
    <fill>
      <patternFill patternType="solid">
        <fgColor rgb="FFFFF1E3"/>
        <bgColor rgb="FFFFF1E3"/>
      </patternFill>
    </fill>
    <fill>
      <patternFill patternType="solid">
        <fgColor rgb="FFFCF8E6"/>
        <bgColor rgb="FFFCF8E6"/>
      </patternFill>
    </fill>
    <fill>
      <patternFill patternType="solid">
        <fgColor rgb="FFEBF7E1"/>
        <bgColor rgb="FFEBF7E1"/>
      </patternFill>
    </fill>
    <fill>
      <patternFill patternType="solid">
        <fgColor rgb="FFE0EAFF"/>
        <bgColor rgb="FFE0EAFF"/>
      </patternFill>
    </fill>
    <fill>
      <patternFill patternType="solid">
        <fgColor rgb="FFF3E5FF"/>
        <bgColor rgb="FFF3E5FF"/>
      </patternFill>
    </fill>
    <fill>
      <patternFill patternType="solid">
        <fgColor rgb="FFE93F33"/>
        <bgColor rgb="FFE93F33"/>
      </patternFill>
    </fill>
    <fill>
      <patternFill patternType="solid">
        <fgColor rgb="FF000000"/>
        <bgColor rgb="FF000000"/>
      </patternFill>
    </fill>
    <fill>
      <patternFill patternType="solid">
        <fgColor rgb="FF434343"/>
        <bgColor rgb="FF434343"/>
      </patternFill>
    </fill>
    <fill>
      <patternFill patternType="solid">
        <fgColor rgb="FFEC6333"/>
        <bgColor rgb="FFEC6333"/>
      </patternFill>
    </fill>
  </fills>
  <borders count="128">
    <border/>
    <border>
      <left style="thick">
        <color rgb="FFFFFFFF"/>
      </left>
      <top style="thick">
        <color rgb="FFFFFFFF"/>
      </top>
    </border>
    <border>
      <right style="thick">
        <color rgb="FFFFFFFF"/>
      </right>
      <top style="thick">
        <color rgb="FFFFFFFF"/>
      </top>
    </border>
    <border>
      <left style="thick">
        <color rgb="FFFFFFFF"/>
      </left>
      <right style="thick">
        <color rgb="FFFFFFFF"/>
      </right>
      <top style="thick">
        <color rgb="FFFFFFFF"/>
      </top>
    </border>
    <border>
      <left style="thick">
        <color rgb="FFFFFFFF"/>
      </left>
      <right style="thick">
        <color rgb="FFFFFFFF"/>
      </right>
      <top style="thick">
        <color rgb="FFFFFFFF"/>
      </top>
      <bottom style="thick">
        <color rgb="FFFFFFFF"/>
      </bottom>
    </border>
    <border>
      <left style="thick">
        <color rgb="FFFFFFFF"/>
      </left>
    </border>
    <border>
      <right style="thick">
        <color rgb="FFFFFFFF"/>
      </right>
    </border>
    <border>
      <left style="thin">
        <color rgb="FFFFFFFF"/>
      </left>
      <right style="thin">
        <color rgb="FFFFFFFF"/>
      </right>
      <top style="thin">
        <color rgb="FFFFFFFF"/>
      </top>
      <bottom style="thin">
        <color rgb="FFFFFFFF"/>
      </bottom>
    </border>
    <border>
      <right style="thick">
        <color rgb="FFFFFFFF"/>
      </right>
      <top style="thick">
        <color rgb="FFFFFFFF"/>
      </top>
      <bottom style="thick">
        <color rgb="FFFFFFFF"/>
      </bottom>
    </border>
    <border>
      <left style="thick">
        <color rgb="FFFFFFFF"/>
      </left>
      <bottom style="thick">
        <color rgb="FFFFFFFF"/>
      </bottom>
    </border>
    <border>
      <right style="thick">
        <color rgb="FFFFFFFF"/>
      </right>
      <bottom style="thick">
        <color rgb="FFFFFFFF"/>
      </bottom>
    </border>
    <border>
      <bottom style="thick">
        <color rgb="FFFFFFFF"/>
      </bottom>
    </border>
    <border>
      <left style="thick">
        <color rgb="FFFFFFFF"/>
      </left>
      <right style="thick">
        <color rgb="FFFFFFFF"/>
      </right>
      <bottom style="thick">
        <color rgb="FFFFFFFF"/>
      </bottom>
    </border>
    <border>
      <left style="thick">
        <color rgb="FFFFFFFF"/>
      </left>
      <top style="thick">
        <color rgb="FFFFFFFF"/>
      </top>
      <bottom style="thick">
        <color rgb="FFFFFFFF"/>
      </bottom>
    </border>
    <border>
      <top style="thick">
        <color rgb="FFFFFFFF"/>
      </top>
    </border>
    <border>
      <left style="thin">
        <color rgb="FFFFFFFF"/>
      </left>
      <right style="thin">
        <color rgb="FFFFFFFF"/>
      </right>
    </border>
    <border>
      <left style="thin">
        <color rgb="FFFFFFFF"/>
      </left>
      <bottom style="thin">
        <color rgb="FF000000"/>
      </bottom>
    </border>
    <border>
      <left style="medium">
        <color rgb="FF434343"/>
      </left>
      <right style="medium">
        <color rgb="FF434343"/>
      </right>
      <top style="medium">
        <color rgb="FFFFFFFF"/>
      </top>
      <bottom style="medium">
        <color rgb="FF434343"/>
      </bottom>
    </border>
    <border>
      <left style="medium">
        <color rgb="FF434343"/>
      </left>
      <right style="medium">
        <color rgb="FFFFFFFF"/>
      </right>
      <top style="medium">
        <color rgb="FFFFFFFF"/>
      </top>
      <bottom style="medium">
        <color rgb="FFFFFFFF"/>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medium">
        <color rgb="FF434343"/>
      </top>
      <bottom style="thin">
        <color rgb="FF000000"/>
      </bottom>
    </border>
    <border>
      <right style="thin">
        <color rgb="FF434343"/>
      </right>
      <top style="medium">
        <color rgb="FF434343"/>
      </top>
      <bottom style="thin">
        <color rgb="FF000000"/>
      </bottom>
    </border>
    <border>
      <right style="thin">
        <color rgb="FF434343"/>
      </right>
      <top style="medium">
        <color rgb="FF434343"/>
      </top>
      <bottom style="thin">
        <color rgb="FF434343"/>
      </bottom>
    </border>
    <border>
      <top style="medium">
        <color rgb="FFFFFFFF"/>
      </top>
      <bottom style="thin">
        <color rgb="FFFFFFFF"/>
      </bottom>
    </border>
    <border>
      <left style="thin">
        <color rgb="FF666666"/>
      </left>
      <right style="thin">
        <color rgb="FF666666"/>
      </right>
      <bottom style="thin">
        <color rgb="FF666666"/>
      </bottom>
    </border>
    <border>
      <bottom style="thin">
        <color rgb="FF666666"/>
      </bottom>
    </border>
    <border>
      <right style="thin">
        <color rgb="FF666666"/>
      </right>
      <bottom style="thin">
        <color rgb="FF666666"/>
      </bottom>
    </border>
    <border>
      <right style="thin">
        <color rgb="FF434343"/>
      </right>
      <bottom style="thin">
        <color rgb="FF000000"/>
      </bottom>
    </border>
    <border>
      <right style="thin">
        <color rgb="FF434343"/>
      </right>
      <bottom style="thin">
        <color rgb="FF434343"/>
      </bottom>
    </border>
    <border>
      <top style="thin">
        <color rgb="FFFFFFFF"/>
      </top>
      <bottom style="thin">
        <color rgb="FFFFFFFF"/>
      </bottom>
    </border>
    <border>
      <right style="thin">
        <color rgb="FF000000"/>
      </right>
      <bottom style="thin">
        <color rgb="FF000000"/>
      </bottom>
    </border>
    <border>
      <left style="thin">
        <color rgb="FFFFFFFF"/>
      </left>
      <top style="thin">
        <color rgb="FFFFFFFF"/>
      </top>
    </border>
    <border>
      <right style="thin">
        <color rgb="FFFFFFFF"/>
      </right>
      <top style="thin">
        <color rgb="FFFFFFFF"/>
      </top>
    </border>
    <border>
      <left style="thin">
        <color rgb="FFFFFFFF"/>
      </left>
      <top style="thin">
        <color rgb="FFFFFFFF"/>
      </top>
      <bottom style="thin">
        <color rgb="FFFFFFFF"/>
      </bottom>
    </border>
    <border>
      <right style="thin">
        <color rgb="FFFFFFFF"/>
      </right>
      <top style="thin">
        <color rgb="FFFFFFFF"/>
      </top>
      <bottom style="thin">
        <color rgb="FFFFFFFF"/>
      </bottom>
    </border>
    <border>
      <bottom style="thin">
        <color rgb="FFFFFFFF"/>
      </bottom>
    </border>
    <border>
      <left style="thin">
        <color rgb="FFFFFFFF"/>
      </left>
      <bottom style="thin">
        <color rgb="FFFFFFFF"/>
      </bottom>
    </border>
    <border>
      <right style="thin">
        <color rgb="FFFFFFFF"/>
      </right>
      <bottom style="thin">
        <color rgb="FFFFFFFF"/>
      </bottom>
    </border>
    <border>
      <top style="thin">
        <color rgb="FFFFFFFF"/>
      </top>
    </border>
    <border>
      <left style="thick">
        <color rgb="FF434343"/>
      </left>
      <top style="thick">
        <color rgb="FF434343"/>
      </top>
      <bottom style="thick">
        <color rgb="FF434343"/>
      </bottom>
    </border>
    <border>
      <top style="thick">
        <color rgb="FF434343"/>
      </top>
      <bottom style="thick">
        <color rgb="FF434343"/>
      </bottom>
    </border>
    <border>
      <right style="thick">
        <color rgb="FF434343"/>
      </right>
      <top style="thick">
        <color rgb="FF434343"/>
      </top>
      <bottom style="thick">
        <color rgb="FF434343"/>
      </bottom>
    </border>
    <border>
      <right style="thin">
        <color rgb="FFFFFFFF"/>
      </right>
      <top style="thin">
        <color rgb="FFFFFFFF"/>
      </top>
      <bottom style="thick">
        <color rgb="FFFFFFFF"/>
      </bottom>
    </border>
    <border>
      <left style="thin">
        <color rgb="FFFFFFFF"/>
      </left>
    </border>
    <border>
      <left style="medium">
        <color rgb="FF434343"/>
      </left>
      <right style="medium">
        <color rgb="FF434343"/>
      </right>
      <top style="medium">
        <color rgb="FFFFFFFF"/>
      </top>
    </border>
    <border>
      <left style="medium">
        <color rgb="FF434343"/>
      </left>
      <right style="medium">
        <color rgb="FF434343"/>
      </right>
    </border>
    <border>
      <left style="thick">
        <color rgb="FF434343"/>
      </left>
      <top style="thick">
        <color rgb="FF434343"/>
      </top>
    </border>
    <border>
      <top style="thick">
        <color rgb="FF434343"/>
      </top>
    </border>
    <border>
      <right style="thin">
        <color rgb="FFFFFFFF"/>
      </right>
      <top style="thick">
        <color rgb="FF434343"/>
      </top>
    </border>
    <border>
      <left style="thin">
        <color rgb="FFFFFFFF"/>
      </left>
      <top style="thick">
        <color rgb="FF434343"/>
      </top>
    </border>
    <border>
      <left style="medium">
        <color rgb="FF000000"/>
      </left>
      <right style="medium">
        <color rgb="FF000000"/>
      </right>
      <top style="medium">
        <color rgb="FF000000"/>
      </top>
      <bottom style="medium">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top style="thick">
        <color rgb="FFFFFFFF"/>
      </top>
      <bottom style="thick">
        <color rgb="FFFFFFFF"/>
      </bottom>
    </border>
    <border>
      <right style="thin">
        <color rgb="FFE93F33"/>
      </right>
      <top style="thick">
        <color rgb="FF434343"/>
      </top>
      <bottom style="thick">
        <color rgb="FF434343"/>
      </bottom>
    </border>
    <border>
      <left style="thin">
        <color rgb="FFE93F33"/>
      </left>
      <top style="thick">
        <color rgb="FF434343"/>
      </top>
      <bottom style="thick">
        <color rgb="FF434343"/>
      </bottom>
    </border>
    <border>
      <left style="thick">
        <color rgb="FF434343"/>
      </left>
      <right style="thin">
        <color rgb="FFFFFFFF"/>
      </right>
      <bottom style="thin">
        <color rgb="FFFFFFFF"/>
      </bottom>
    </border>
    <border>
      <left style="thin">
        <color rgb="FFFFFFFF"/>
      </left>
      <right style="thin">
        <color rgb="FFFFFFFF"/>
      </right>
      <bottom style="thin">
        <color rgb="FFFFFFFF"/>
      </bottom>
    </border>
    <border>
      <right style="thick">
        <color rgb="FF434343"/>
      </right>
    </border>
    <border>
      <top style="medium">
        <color rgb="FF000000"/>
      </top>
    </border>
    <border>
      <left style="thick">
        <color rgb="FF434343"/>
      </left>
      <right style="thin">
        <color rgb="FFFFFFFF"/>
      </right>
      <top style="thin">
        <color rgb="FFFFFFFF"/>
      </top>
      <bottom style="thick">
        <color rgb="FF434343"/>
      </bottom>
    </border>
    <border>
      <left style="thin">
        <color rgb="FFFFFFFF"/>
      </left>
      <right style="thin">
        <color rgb="FFFFFFFF"/>
      </right>
      <top style="thin">
        <color rgb="FFFFFFFF"/>
      </top>
      <bottom style="thick">
        <color rgb="FF434343"/>
      </bottom>
    </border>
    <border>
      <bottom style="thick">
        <color rgb="FF434343"/>
      </bottom>
    </border>
    <border>
      <right style="thin">
        <color rgb="FFFFFFFF"/>
      </right>
      <bottom style="thick">
        <color rgb="FF434343"/>
      </bottom>
    </border>
    <border>
      <left style="thin">
        <color rgb="FFFFFFFF"/>
      </left>
      <bottom style="thick">
        <color rgb="FF434343"/>
      </bottom>
    </border>
    <border>
      <right style="thick">
        <color rgb="FF434343"/>
      </right>
      <bottom style="thick">
        <color rgb="FF434343"/>
      </bottom>
    </border>
    <border>
      <left style="thick">
        <color rgb="FFFFFFFF"/>
      </left>
      <right style="thin">
        <color rgb="FFFFFFFF"/>
      </right>
    </border>
    <border>
      <left style="thin">
        <color rgb="FFFFFFFF"/>
      </left>
      <right style="thick">
        <color rgb="FFFFFFFF"/>
      </right>
    </border>
    <border>
      <left style="thick">
        <color rgb="FF434343"/>
      </left>
      <top style="thick">
        <color rgb="FF434343"/>
      </top>
      <bottom style="thin">
        <color rgb="FFFFFFFF"/>
      </bottom>
    </border>
    <border>
      <top style="thick">
        <color rgb="FF434343"/>
      </top>
      <bottom style="thin">
        <color rgb="FFFFFFFF"/>
      </bottom>
    </border>
    <border>
      <right style="thick">
        <color rgb="FF434343"/>
      </right>
      <top style="thick">
        <color rgb="FF434343"/>
      </top>
      <bottom style="thin">
        <color rgb="FFFFFFFF"/>
      </bottom>
    </border>
    <border>
      <left style="thick">
        <color rgb="FF434343"/>
      </left>
      <right style="thin">
        <color rgb="FFFFFFFF"/>
      </right>
      <top style="thin">
        <color rgb="FFFFFFFF"/>
      </top>
      <bottom style="thin">
        <color rgb="FFFFFFFF"/>
      </bottom>
    </border>
    <border>
      <left style="thin">
        <color rgb="FFFFFFFF"/>
      </left>
      <right style="thick">
        <color rgb="FF434343"/>
      </right>
      <top style="thin">
        <color rgb="FFFFFFFF"/>
      </top>
      <bottom style="thin">
        <color rgb="FFFFFFFF"/>
      </bottom>
    </border>
    <border>
      <left style="medium">
        <color rgb="FF000000"/>
      </left>
      <bottom style="medium">
        <color rgb="FF000000"/>
      </bottom>
    </border>
    <border>
      <bottom style="medium">
        <color rgb="FF000000"/>
      </bottom>
    </border>
    <border>
      <right style="medium">
        <color rgb="FF000000"/>
      </right>
      <bottom style="medium">
        <color rgb="FF000000"/>
      </bottom>
    </border>
    <border>
      <right style="thick">
        <color rgb="FF434343"/>
      </right>
      <top style="thin">
        <color rgb="FFFFFFFF"/>
      </top>
    </border>
    <border>
      <right style="thin">
        <color rgb="FFFFFFFF"/>
      </right>
    </border>
    <border>
      <right style="thick">
        <color rgb="FF434343"/>
      </right>
      <bottom style="thin">
        <color rgb="FFFFFFFF"/>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thick">
        <color rgb="FF434343"/>
      </left>
      <top style="thin">
        <color rgb="FFFFFFFF"/>
      </top>
      <bottom style="thin">
        <color rgb="FFFFFFFF"/>
      </bottom>
    </border>
    <border>
      <right style="thick">
        <color rgb="FF434343"/>
      </right>
      <top style="thin">
        <color rgb="FFFFFFFF"/>
      </top>
      <bottom style="thin">
        <color rgb="FFFFFFFF"/>
      </bottom>
    </border>
    <border>
      <left style="thick">
        <color rgb="FF434343"/>
      </left>
      <top style="thin">
        <color rgb="FFFFFFFF"/>
      </top>
      <bottom style="thick">
        <color rgb="FF434343"/>
      </bottom>
    </border>
    <border>
      <right style="thick">
        <color rgb="FFFFFFFF"/>
      </right>
      <top style="thin">
        <color rgb="FFFFFFFF"/>
      </top>
      <bottom style="thick">
        <color rgb="FF434343"/>
      </bottom>
    </border>
    <border>
      <left style="thin">
        <color rgb="FFFFFFFF"/>
      </left>
      <top style="thin">
        <color rgb="FFFFFFFF"/>
      </top>
      <bottom style="thick">
        <color rgb="FF434343"/>
      </bottom>
    </border>
    <border>
      <right style="thin">
        <color rgb="FFFFFFFF"/>
      </right>
      <top style="thin">
        <color rgb="FFFFFFFF"/>
      </top>
      <bottom style="thick">
        <color rgb="FF434343"/>
      </bottom>
    </border>
    <border>
      <left style="thick">
        <color rgb="FFFFFFFF"/>
      </left>
      <top style="thin">
        <color rgb="FFFFFFFF"/>
      </top>
      <bottom style="thick">
        <color rgb="FF434343"/>
      </bottom>
    </border>
    <border>
      <top style="thin">
        <color rgb="FFFFFFFF"/>
      </top>
      <bottom style="thick">
        <color rgb="FF434343"/>
      </bottom>
    </border>
    <border>
      <right style="thick">
        <color rgb="FF434343"/>
      </right>
      <top style="thin">
        <color rgb="FFFFFFFF"/>
      </top>
      <bottom style="thick">
        <color rgb="FF434343"/>
      </bottom>
    </border>
    <border>
      <right style="thick">
        <color rgb="FF434343"/>
      </right>
      <top style="thick">
        <color rgb="FF434343"/>
      </top>
    </border>
    <border>
      <left style="thick">
        <color rgb="FF434343"/>
      </left>
    </border>
    <border>
      <left style="thick">
        <color rgb="FF434343"/>
      </left>
      <bottom style="thick">
        <color rgb="FF434343"/>
      </bottom>
    </border>
    <border>
      <left style="thick">
        <color rgb="FF434343"/>
      </left>
      <bottom style="thin">
        <color rgb="FFFFFFFF"/>
      </bottom>
    </border>
    <border>
      <left style="thick">
        <color rgb="FF434343"/>
      </left>
      <top style="thin">
        <color rgb="FFFFFFFF"/>
      </top>
    </border>
    <border>
      <right style="thin">
        <color rgb="FFEC6333"/>
      </right>
      <top style="thick">
        <color rgb="FF434343"/>
      </top>
      <bottom style="thick">
        <color rgb="FF434343"/>
      </bottom>
    </border>
    <border>
      <left style="thin">
        <color rgb="FFEC6333"/>
      </left>
      <right style="thin">
        <color rgb="FFEC6333"/>
      </right>
      <top style="thick">
        <color rgb="FF434343"/>
      </top>
      <bottom style="thick">
        <color rgb="FF434343"/>
      </bottom>
    </border>
    <border>
      <left style="thin">
        <color rgb="FFEC6333"/>
      </left>
      <top style="thick">
        <color rgb="FF434343"/>
      </top>
      <bottom style="thick">
        <color rgb="FF434343"/>
      </bottom>
    </border>
    <border>
      <right style="thin">
        <color rgb="FFFACE33"/>
      </right>
      <top style="thick">
        <color rgb="FF434343"/>
      </top>
      <bottom style="thick">
        <color rgb="FF434343"/>
      </bottom>
    </border>
    <border>
      <left style="thin">
        <color rgb="FFFACE33"/>
      </left>
      <top style="thick">
        <color rgb="FF434343"/>
      </top>
      <bottom style="thick">
        <color rgb="FF434343"/>
      </bottom>
    </border>
    <border>
      <right style="thick">
        <color rgb="FF77B940"/>
      </right>
      <top style="thick">
        <color rgb="FF434343"/>
      </top>
      <bottom style="thick">
        <color rgb="FF434343"/>
      </bottom>
    </border>
    <border>
      <left style="thick">
        <color rgb="FF77B940"/>
      </left>
      <top style="thick">
        <color rgb="FF434343"/>
      </top>
      <bottom style="thick">
        <color rgb="FF434343"/>
      </bottom>
    </border>
    <border>
      <right style="thick">
        <color rgb="FF3D77E0"/>
      </right>
      <top style="thick">
        <color rgb="FF434343"/>
      </top>
      <bottom style="thick">
        <color rgb="FF434343"/>
      </bottom>
    </border>
    <border>
      <left style="thick">
        <color rgb="FF3D77E0"/>
      </left>
      <top style="thick">
        <color rgb="FF434343"/>
      </top>
      <bottom style="thick">
        <color rgb="FF434343"/>
      </bottom>
    </border>
    <border>
      <right style="thin">
        <color rgb="FFAB4A9C"/>
      </right>
      <top style="thick">
        <color rgb="FF434343"/>
      </top>
      <bottom style="thick">
        <color rgb="FF434343"/>
      </bottom>
    </border>
    <border>
      <left style="thin">
        <color rgb="FFAB4A9C"/>
      </left>
      <top style="thick">
        <color rgb="FF434343"/>
      </top>
      <bottom style="thick">
        <color rgb="FF434343"/>
      </bottom>
    </border>
    <border>
      <left style="thick">
        <color rgb="FF434343"/>
      </left>
      <right style="thin">
        <color rgb="FFFFFFFF"/>
      </right>
      <top style="thick">
        <color rgb="FF434343"/>
      </top>
      <bottom style="thin">
        <color rgb="FFFFFFFF"/>
      </bottom>
    </border>
    <border>
      <left style="thin">
        <color rgb="FFFFFFFF"/>
      </left>
      <top style="thick">
        <color rgb="FF434343"/>
      </top>
      <bottom style="thin">
        <color rgb="FFFFFFFF"/>
      </bottom>
    </border>
    <border>
      <right style="thin">
        <color rgb="FFFFFFFF"/>
      </right>
      <top style="thick">
        <color rgb="FF434343"/>
      </top>
      <bottom style="thin">
        <color rgb="FFFFFFFF"/>
      </bottom>
    </border>
    <border>
      <left style="thin">
        <color rgb="FFFFFFFF"/>
      </left>
      <right style="thin">
        <color rgb="FFFFFFFF"/>
      </right>
      <top style="thick">
        <color rgb="FF434343"/>
      </top>
      <bottom style="thin">
        <color rgb="FFFFFFFF"/>
      </bottom>
    </border>
    <border>
      <left style="thick">
        <color rgb="FFFFFFFF"/>
      </left>
      <right style="thick">
        <color rgb="FFFFFFFF"/>
      </right>
    </border>
    <border>
      <left style="thick">
        <color rgb="FFFFFFFF"/>
      </left>
      <right style="thick">
        <color rgb="FFFFFFFF"/>
      </right>
      <top style="thin">
        <color rgb="FFFFFFFF"/>
      </top>
      <bottom style="thick">
        <color rgb="FF434343"/>
      </bottom>
    </border>
    <border>
      <left style="thick">
        <color rgb="FFFFFFFF"/>
      </left>
      <right style="thin">
        <color rgb="FFFFFFFF"/>
      </right>
      <top style="thin">
        <color rgb="FFFFFFFF"/>
      </top>
      <bottom style="thick">
        <color rgb="FF434343"/>
      </bottom>
    </border>
    <border>
      <left style="thin">
        <color rgb="FFFFFFFF"/>
      </left>
      <right style="thick">
        <color rgb="FFFFFFFF"/>
      </right>
      <top style="thin">
        <color rgb="FFFFFFFF"/>
      </top>
      <bottom style="thick">
        <color rgb="FFFFFFFF"/>
      </bottom>
    </border>
    <border>
      <left style="thick">
        <color rgb="FFFFFFFF"/>
      </left>
      <right style="thick">
        <color rgb="FFFFFFFF"/>
      </right>
      <top style="thin">
        <color rgb="FFFFFFFF"/>
      </top>
      <bottom style="thick">
        <color rgb="FFFFFFFF"/>
      </bottom>
    </border>
    <border>
      <left style="thick">
        <color rgb="FF434343"/>
      </left>
      <right style="thin">
        <color rgb="FFFFFFFF"/>
      </right>
      <top style="thin">
        <color rgb="FFFFFFFF"/>
      </top>
    </border>
    <border>
      <left style="thin">
        <color rgb="FFFFFFFF"/>
      </left>
      <right style="thin">
        <color rgb="FFFFFFFF"/>
      </right>
      <top style="thin">
        <color rgb="FFFFFFFF"/>
      </top>
    </border>
    <border>
      <left style="thin">
        <color rgb="FFFFFFFF"/>
      </left>
      <right style="thick">
        <color rgb="FFFFFFFF"/>
      </right>
      <top style="thick">
        <color rgb="FFFFFFFF"/>
      </top>
    </border>
    <border>
      <left style="thick">
        <color rgb="FF434343"/>
      </left>
      <right style="thin">
        <color rgb="FFFFFFFF"/>
      </right>
      <bottom style="thick">
        <color rgb="FF434343"/>
      </bottom>
    </border>
    <border>
      <left style="thin">
        <color rgb="FFFFFFFF"/>
      </left>
      <right style="thick">
        <color rgb="FFFFFFFF"/>
      </right>
      <bottom style="thick">
        <color rgb="FFFFFFFF"/>
      </bottom>
    </border>
    <border>
      <left style="thick">
        <color rgb="FFFFFFFF"/>
      </left>
      <right style="thin">
        <color rgb="FFFFFFFF"/>
      </right>
      <bottom style="thick">
        <color rgb="FFFFFFFF"/>
      </bottom>
    </border>
    <border>
      <left style="thick">
        <color rgb="FF434343"/>
      </left>
      <right style="thin">
        <color rgb="FFFFFFFF"/>
      </right>
    </border>
    <border>
      <left style="thin">
        <color rgb="FFFFFFFF"/>
      </left>
      <right style="thin">
        <color rgb="FFFFFFFF"/>
      </right>
      <top style="thick">
        <color rgb="FF434343"/>
      </top>
    </border>
  </borders>
  <cellStyleXfs count="1">
    <xf borderId="0" fillId="0" fontId="0" numFmtId="0" applyAlignment="1" applyFont="1"/>
  </cellStyleXfs>
  <cellXfs count="525">
    <xf borderId="0" fillId="0" fontId="0" numFmtId="0" xfId="0" applyAlignment="1" applyFont="1">
      <alignment readingOrder="0" shrinkToFit="0" vertical="bottom" wrapText="0"/>
    </xf>
    <xf borderId="1" fillId="2" fontId="1" numFmtId="0" xfId="0" applyAlignment="1" applyBorder="1" applyFill="1" applyFont="1">
      <alignment horizontal="center" readingOrder="0" vertical="top"/>
    </xf>
    <xf borderId="2" fillId="0" fontId="2" numFmtId="0" xfId="0" applyBorder="1" applyFont="1"/>
    <xf borderId="3" fillId="2" fontId="3" numFmtId="0" xfId="0" applyAlignment="1" applyBorder="1" applyFont="1">
      <alignment horizontal="left" shrinkToFit="0" vertical="bottom" wrapText="0"/>
    </xf>
    <xf borderId="3" fillId="2" fontId="4" numFmtId="0" xfId="0" applyAlignment="1" applyBorder="1" applyFont="1">
      <alignment horizontal="left" shrinkToFit="0" vertical="bottom" wrapText="0"/>
    </xf>
    <xf borderId="3" fillId="2" fontId="4" numFmtId="0" xfId="0" applyAlignment="1" applyBorder="1" applyFont="1">
      <alignment horizontal="center" shrinkToFit="0" vertical="bottom" wrapText="0"/>
    </xf>
    <xf borderId="4" fillId="2" fontId="4" numFmtId="0" xfId="0" applyAlignment="1" applyBorder="1" applyFont="1">
      <alignment horizontal="center" shrinkToFit="0" vertical="bottom" wrapText="0"/>
    </xf>
    <xf borderId="4" fillId="2" fontId="5" numFmtId="0" xfId="0" applyAlignment="1" applyBorder="1" applyFont="1">
      <alignment vertical="bottom"/>
    </xf>
    <xf borderId="5" fillId="0" fontId="2" numFmtId="0" xfId="0" applyBorder="1" applyFont="1"/>
    <xf borderId="6" fillId="0" fontId="2" numFmtId="0" xfId="0" applyBorder="1" applyFont="1"/>
    <xf borderId="7" fillId="2" fontId="6" numFmtId="0" xfId="0" applyAlignment="1" applyBorder="1" applyFont="1">
      <alignment horizontal="left" readingOrder="0" vertical="top"/>
    </xf>
    <xf borderId="7" fillId="2" fontId="7" numFmtId="0" xfId="0" applyAlignment="1" applyBorder="1" applyFont="1">
      <alignment horizontal="left" readingOrder="0" vertical="top"/>
    </xf>
    <xf borderId="7" fillId="2" fontId="7" numFmtId="0" xfId="0" applyAlignment="1" applyBorder="1" applyFont="1">
      <alignment horizontal="center" readingOrder="0" vertical="top"/>
    </xf>
    <xf borderId="8" fillId="2" fontId="8" numFmtId="0" xfId="0" applyAlignment="1" applyBorder="1" applyFont="1">
      <alignment horizontal="center" readingOrder="0" vertical="top"/>
    </xf>
    <xf borderId="9" fillId="0" fontId="2" numFmtId="0" xfId="0" applyBorder="1" applyFont="1"/>
    <xf borderId="10" fillId="0" fontId="2" numFmtId="0" xfId="0" applyBorder="1" applyFont="1"/>
    <xf borderId="9" fillId="2" fontId="9" numFmtId="0" xfId="0" applyAlignment="1" applyBorder="1" applyFont="1">
      <alignment readingOrder="0" vertical="bottom"/>
    </xf>
    <xf borderId="9" fillId="2" fontId="10" numFmtId="0" xfId="0" applyAlignment="1" applyBorder="1" applyFont="1">
      <alignment readingOrder="0" vertical="bottom"/>
    </xf>
    <xf borderId="11" fillId="0" fontId="2" numFmtId="0" xfId="0" applyBorder="1" applyFont="1"/>
    <xf borderId="9" fillId="2" fontId="10" numFmtId="0" xfId="0" applyAlignment="1" applyBorder="1" applyFont="1">
      <alignment vertical="bottom"/>
    </xf>
    <xf borderId="12" fillId="2" fontId="11" numFmtId="0" xfId="0" applyAlignment="1" applyBorder="1" applyFont="1">
      <alignment readingOrder="0" vertical="bottom"/>
    </xf>
    <xf borderId="12" fillId="2" fontId="11" numFmtId="0" xfId="0" applyAlignment="1" applyBorder="1" applyFont="1">
      <alignment horizontal="center" readingOrder="0" vertical="bottom"/>
    </xf>
    <xf borderId="12" fillId="2" fontId="5" numFmtId="0" xfId="0" applyAlignment="1" applyBorder="1" applyFont="1">
      <alignment vertical="bottom"/>
    </xf>
    <xf borderId="4" fillId="2" fontId="5" numFmtId="0" xfId="0" applyAlignment="1" applyBorder="1" applyFont="1">
      <alignment horizontal="center" vertical="bottom"/>
    </xf>
    <xf borderId="13" fillId="2" fontId="1" numFmtId="0" xfId="0" applyAlignment="1" applyBorder="1" applyFont="1">
      <alignment horizontal="center" readingOrder="0" vertical="top"/>
    </xf>
    <xf borderId="8" fillId="0" fontId="2" numFmtId="0" xfId="0" applyBorder="1" applyFont="1"/>
    <xf borderId="4" fillId="2" fontId="1" numFmtId="0" xfId="0" applyAlignment="1" applyBorder="1" applyFont="1">
      <alignment horizontal="center" readingOrder="0"/>
    </xf>
    <xf borderId="4" fillId="2" fontId="12" numFmtId="0" xfId="0" applyAlignment="1" applyBorder="1" applyFont="1">
      <alignment horizontal="center" readingOrder="0" vertical="bottom"/>
    </xf>
    <xf borderId="3" fillId="2" fontId="5" numFmtId="0" xfId="0" applyAlignment="1" applyBorder="1" applyFont="1">
      <alignment horizontal="center" vertical="bottom"/>
    </xf>
    <xf borderId="1" fillId="2" fontId="10" numFmtId="0" xfId="0" applyAlignment="1" applyBorder="1" applyFont="1">
      <alignment horizontal="center" readingOrder="0" vertical="bottom"/>
    </xf>
    <xf borderId="14" fillId="0" fontId="2" numFmtId="0" xfId="0" applyBorder="1" applyFont="1"/>
    <xf borderId="15" fillId="0" fontId="13" numFmtId="0" xfId="0" applyAlignment="1" applyBorder="1" applyFont="1">
      <alignment horizontal="center" vertical="bottom"/>
    </xf>
    <xf borderId="0" fillId="0" fontId="14" numFmtId="0" xfId="0" applyAlignment="1" applyFont="1">
      <alignment horizontal="center" vertical="bottom"/>
    </xf>
    <xf borderId="16" fillId="2" fontId="15" numFmtId="0" xfId="0" applyAlignment="1" applyBorder="1" applyFont="1">
      <alignment readingOrder="0" textRotation="0" vertical="bottom"/>
    </xf>
    <xf borderId="17" fillId="3" fontId="16" numFmtId="0" xfId="0" applyAlignment="1" applyBorder="1" applyFill="1" applyFont="1">
      <alignment horizontal="center" readingOrder="0" textRotation="30" vertical="bottom"/>
    </xf>
    <xf borderId="17" fillId="4" fontId="17" numFmtId="0" xfId="0" applyAlignment="1" applyBorder="1" applyFill="1" applyFont="1">
      <alignment horizontal="center" readingOrder="0" textRotation="30" vertical="bottom"/>
    </xf>
    <xf borderId="17" fillId="5" fontId="18" numFmtId="0" xfId="0" applyAlignment="1" applyBorder="1" applyFill="1" applyFont="1">
      <alignment horizontal="center" readingOrder="0" textRotation="30" vertical="bottom"/>
    </xf>
    <xf borderId="17" fillId="6" fontId="19" numFmtId="0" xfId="0" applyAlignment="1" applyBorder="1" applyFill="1" applyFont="1">
      <alignment horizontal="center" readingOrder="0" textRotation="30" vertical="bottom"/>
    </xf>
    <xf borderId="17" fillId="7" fontId="20" numFmtId="0" xfId="0" applyAlignment="1" applyBorder="1" applyFill="1" applyFont="1">
      <alignment horizontal="center" readingOrder="0" textRotation="30" vertical="bottom"/>
    </xf>
    <xf borderId="17" fillId="8" fontId="21" numFmtId="0" xfId="0" applyAlignment="1" applyBorder="1" applyFill="1" applyFont="1">
      <alignment horizontal="center" readingOrder="0" textRotation="30" vertical="bottom"/>
    </xf>
    <xf borderId="18" fillId="0" fontId="22" numFmtId="0" xfId="0" applyAlignment="1" applyBorder="1" applyFont="1">
      <alignment vertical="bottom"/>
    </xf>
    <xf borderId="19" fillId="0" fontId="23" numFmtId="0" xfId="0" applyAlignment="1" applyBorder="1" applyFont="1">
      <alignment horizontal="center" readingOrder="0" vertical="bottom"/>
    </xf>
    <xf borderId="20" fillId="0" fontId="24" numFmtId="0" xfId="0" applyAlignment="1" applyBorder="1" applyFont="1">
      <alignment horizontal="center" readingOrder="0" vertical="bottom"/>
    </xf>
    <xf borderId="21" fillId="0" fontId="2" numFmtId="0" xfId="0" applyBorder="1" applyFont="1"/>
    <xf borderId="22" fillId="0" fontId="9" numFmtId="0" xfId="0" applyAlignment="1" applyBorder="1" applyFont="1">
      <alignment horizontal="center" readingOrder="0" vertical="bottom"/>
    </xf>
    <xf borderId="23" fillId="9" fontId="25" numFmtId="0" xfId="0" applyAlignment="1" applyBorder="1" applyFill="1" applyFont="1">
      <alignment horizontal="center" vertical="bottom"/>
    </xf>
    <xf borderId="24" fillId="9" fontId="25" numFmtId="9" xfId="0" applyAlignment="1" applyBorder="1" applyFont="1" applyNumberFormat="1">
      <alignment horizontal="center" vertical="bottom"/>
    </xf>
    <xf borderId="25" fillId="10" fontId="25" numFmtId="0" xfId="0" applyAlignment="1" applyBorder="1" applyFill="1" applyFont="1">
      <alignment horizontal="center" vertical="bottom"/>
    </xf>
    <xf borderId="24" fillId="10" fontId="25" numFmtId="9" xfId="0" applyAlignment="1" applyBorder="1" applyFont="1" applyNumberFormat="1">
      <alignment horizontal="center" vertical="bottom"/>
    </xf>
    <xf borderId="25" fillId="10" fontId="25" numFmtId="3" xfId="0" applyAlignment="1" applyBorder="1" applyFont="1" applyNumberFormat="1">
      <alignment horizontal="center" vertical="bottom"/>
    </xf>
    <xf borderId="25" fillId="11" fontId="25" numFmtId="0" xfId="0" applyAlignment="1" applyBorder="1" applyFill="1" applyFont="1">
      <alignment horizontal="center" vertical="bottom"/>
    </xf>
    <xf borderId="24" fillId="11" fontId="25" numFmtId="9" xfId="0" applyAlignment="1" applyBorder="1" applyFont="1" applyNumberFormat="1">
      <alignment horizontal="center" vertical="bottom"/>
    </xf>
    <xf borderId="25" fillId="11" fontId="25" numFmtId="3" xfId="0" applyAlignment="1" applyBorder="1" applyFont="1" applyNumberFormat="1">
      <alignment horizontal="center" vertical="bottom"/>
    </xf>
    <xf borderId="25" fillId="12" fontId="25" numFmtId="0" xfId="0" applyAlignment="1" applyBorder="1" applyFill="1" applyFont="1">
      <alignment horizontal="center" vertical="bottom"/>
    </xf>
    <xf borderId="24" fillId="12" fontId="25" numFmtId="9" xfId="0" applyAlignment="1" applyBorder="1" applyFont="1" applyNumberFormat="1">
      <alignment horizontal="center" vertical="bottom"/>
    </xf>
    <xf borderId="25" fillId="12" fontId="25" numFmtId="3" xfId="0" applyAlignment="1" applyBorder="1" applyFont="1" applyNumberFormat="1">
      <alignment horizontal="center" vertical="bottom"/>
    </xf>
    <xf borderId="25" fillId="13" fontId="25" numFmtId="0" xfId="0" applyAlignment="1" applyBorder="1" applyFill="1" applyFont="1">
      <alignment horizontal="center" vertical="bottom"/>
    </xf>
    <xf borderId="24" fillId="13" fontId="25" numFmtId="9" xfId="0" applyAlignment="1" applyBorder="1" applyFont="1" applyNumberFormat="1">
      <alignment horizontal="center" vertical="bottom"/>
    </xf>
    <xf borderId="25" fillId="13" fontId="25" numFmtId="3" xfId="0" applyAlignment="1" applyBorder="1" applyFont="1" applyNumberFormat="1">
      <alignment horizontal="center" vertical="bottom"/>
    </xf>
    <xf borderId="25" fillId="14" fontId="25" numFmtId="0" xfId="0" applyAlignment="1" applyBorder="1" applyFill="1" applyFont="1">
      <alignment horizontal="center" vertical="bottom"/>
    </xf>
    <xf borderId="24" fillId="14" fontId="25" numFmtId="9" xfId="0" applyAlignment="1" applyBorder="1" applyFont="1" applyNumberFormat="1">
      <alignment horizontal="center" vertical="bottom"/>
    </xf>
    <xf borderId="25" fillId="14" fontId="25" numFmtId="3" xfId="0" applyAlignment="1" applyBorder="1" applyFont="1" applyNumberFormat="1">
      <alignment horizontal="center" vertical="bottom"/>
    </xf>
    <xf borderId="26" fillId="0" fontId="25" numFmtId="0" xfId="0" applyAlignment="1" applyBorder="1" applyFont="1">
      <alignment horizontal="center" vertical="bottom"/>
    </xf>
    <xf borderId="27" fillId="0" fontId="26" numFmtId="0" xfId="0" applyAlignment="1" applyBorder="1" applyFont="1">
      <alignment horizontal="center" readingOrder="0" vertical="bottom"/>
    </xf>
    <xf borderId="28" fillId="0" fontId="25" numFmtId="0" xfId="0" applyAlignment="1" applyBorder="1" applyFont="1">
      <alignment horizontal="center" readingOrder="0" vertical="bottom"/>
    </xf>
    <xf borderId="29" fillId="0" fontId="2" numFmtId="0" xfId="0" applyBorder="1" applyFont="1"/>
    <xf borderId="22" fillId="0" fontId="10" numFmtId="0" xfId="0" applyAlignment="1" applyBorder="1" applyFont="1">
      <alignment horizontal="center" readingOrder="0" vertical="bottom"/>
    </xf>
    <xf borderId="30" fillId="9" fontId="25" numFmtId="9" xfId="0" applyAlignment="1" applyBorder="1" applyFont="1" applyNumberFormat="1">
      <alignment horizontal="center" vertical="bottom"/>
    </xf>
    <xf borderId="31" fillId="10" fontId="25" numFmtId="0" xfId="0" applyAlignment="1" applyBorder="1" applyFont="1">
      <alignment horizontal="center" vertical="bottom"/>
    </xf>
    <xf borderId="31" fillId="10" fontId="25" numFmtId="9" xfId="0" applyAlignment="1" applyBorder="1" applyFont="1" applyNumberFormat="1">
      <alignment horizontal="center" vertical="bottom"/>
    </xf>
    <xf borderId="31" fillId="10" fontId="25" numFmtId="3" xfId="0" applyAlignment="1" applyBorder="1" applyFont="1" applyNumberFormat="1">
      <alignment horizontal="center" vertical="bottom"/>
    </xf>
    <xf borderId="31" fillId="11" fontId="25" numFmtId="0" xfId="0" applyAlignment="1" applyBorder="1" applyFont="1">
      <alignment horizontal="center" vertical="bottom"/>
    </xf>
    <xf borderId="30" fillId="11" fontId="25" numFmtId="9" xfId="0" applyAlignment="1" applyBorder="1" applyFont="1" applyNumberFormat="1">
      <alignment horizontal="center" vertical="bottom"/>
    </xf>
    <xf borderId="31" fillId="11" fontId="25" numFmtId="3" xfId="0" applyAlignment="1" applyBorder="1" applyFont="1" applyNumberFormat="1">
      <alignment horizontal="center" vertical="bottom"/>
    </xf>
    <xf borderId="31" fillId="12" fontId="25" numFmtId="0" xfId="0" applyAlignment="1" applyBorder="1" applyFont="1">
      <alignment horizontal="center" vertical="bottom"/>
    </xf>
    <xf borderId="30" fillId="12" fontId="25" numFmtId="9" xfId="0" applyAlignment="1" applyBorder="1" applyFont="1" applyNumberFormat="1">
      <alignment horizontal="center" vertical="bottom"/>
    </xf>
    <xf borderId="31" fillId="12" fontId="25" numFmtId="3" xfId="0" applyAlignment="1" applyBorder="1" applyFont="1" applyNumberFormat="1">
      <alignment horizontal="center" vertical="bottom"/>
    </xf>
    <xf borderId="31" fillId="13" fontId="25" numFmtId="0" xfId="0" applyAlignment="1" applyBorder="1" applyFont="1">
      <alignment horizontal="center" vertical="bottom"/>
    </xf>
    <xf borderId="30" fillId="13" fontId="25" numFmtId="9" xfId="0" applyAlignment="1" applyBorder="1" applyFont="1" applyNumberFormat="1">
      <alignment horizontal="center" vertical="bottom"/>
    </xf>
    <xf borderId="31" fillId="13" fontId="25" numFmtId="3" xfId="0" applyAlignment="1" applyBorder="1" applyFont="1" applyNumberFormat="1">
      <alignment horizontal="center" vertical="bottom"/>
    </xf>
    <xf borderId="31" fillId="14" fontId="25" numFmtId="0" xfId="0" applyAlignment="1" applyBorder="1" applyFont="1">
      <alignment horizontal="center" vertical="bottom"/>
    </xf>
    <xf borderId="30" fillId="14" fontId="25" numFmtId="9" xfId="0" applyAlignment="1" applyBorder="1" applyFont="1" applyNumberFormat="1">
      <alignment horizontal="center" vertical="bottom"/>
    </xf>
    <xf borderId="31" fillId="14" fontId="25" numFmtId="3" xfId="0" applyAlignment="1" applyBorder="1" applyFont="1" applyNumberFormat="1">
      <alignment horizontal="center" vertical="bottom"/>
    </xf>
    <xf borderId="32" fillId="0" fontId="25" numFmtId="0" xfId="0" applyAlignment="1" applyBorder="1" applyFont="1">
      <alignment vertical="bottom"/>
    </xf>
    <xf borderId="27" fillId="0" fontId="27" numFmtId="0" xfId="0" applyAlignment="1" applyBorder="1" applyFont="1">
      <alignment horizontal="center" readingOrder="0" vertical="bottom"/>
    </xf>
    <xf borderId="33" fillId="0" fontId="10" numFmtId="0" xfId="0" applyAlignment="1" applyBorder="1" applyFont="1">
      <alignment horizontal="center" readingOrder="0" vertical="bottom"/>
    </xf>
    <xf borderId="0" fillId="0" fontId="28" numFmtId="0" xfId="0" applyAlignment="1" applyFont="1">
      <alignment horizontal="center" readingOrder="0" vertical="bottom"/>
    </xf>
    <xf borderId="0" fillId="0" fontId="25" numFmtId="0" xfId="0" applyAlignment="1" applyFont="1">
      <alignment horizontal="center" readingOrder="0" vertical="bottom"/>
    </xf>
    <xf borderId="0" fillId="0" fontId="25" numFmtId="0" xfId="0" applyAlignment="1" applyFont="1">
      <alignment vertical="bottom"/>
    </xf>
    <xf borderId="0" fillId="0" fontId="24" numFmtId="0" xfId="0" applyAlignment="1" applyFont="1">
      <alignment horizontal="center" readingOrder="0" vertical="bottom"/>
    </xf>
    <xf borderId="3" fillId="2" fontId="3" numFmtId="0" xfId="0" applyAlignment="1" applyBorder="1" applyFont="1">
      <alignment horizontal="left" readingOrder="0" shrinkToFit="0" vertical="bottom" wrapText="0"/>
    </xf>
    <xf borderId="0" fillId="0" fontId="29" numFmtId="0" xfId="0" applyAlignment="1" applyFont="1">
      <alignment horizontal="center" readingOrder="0" shrinkToFit="0" vertical="center" wrapText="1"/>
    </xf>
    <xf borderId="11" fillId="0" fontId="30" numFmtId="0" xfId="0" applyBorder="1" applyFont="1"/>
    <xf borderId="34" fillId="2" fontId="1" numFmtId="0" xfId="0" applyAlignment="1" applyBorder="1" applyFont="1">
      <alignment horizontal="center" readingOrder="0"/>
    </xf>
    <xf borderId="35" fillId="0" fontId="2" numFmtId="0" xfId="0" applyBorder="1" applyFont="1"/>
    <xf borderId="36" fillId="2" fontId="4" numFmtId="0" xfId="0" applyAlignment="1" applyBorder="1" applyFont="1">
      <alignment horizontal="left" shrinkToFit="0" vertical="bottom" wrapText="0"/>
    </xf>
    <xf borderId="32" fillId="0" fontId="2" numFmtId="0" xfId="0" applyBorder="1" applyFont="1"/>
    <xf borderId="37" fillId="0" fontId="2" numFmtId="0" xfId="0" applyBorder="1" applyFont="1"/>
    <xf borderId="38" fillId="0" fontId="30" numFmtId="0" xfId="0" applyBorder="1" applyFont="1"/>
    <xf borderId="39" fillId="0" fontId="2" numFmtId="0" xfId="0" applyBorder="1" applyFont="1"/>
    <xf borderId="40" fillId="0" fontId="2" numFmtId="0" xfId="0" applyBorder="1" applyFont="1"/>
    <xf borderId="7" fillId="2" fontId="8" numFmtId="0" xfId="0" applyAlignment="1" applyBorder="1" applyFont="1">
      <alignment horizontal="left" readingOrder="0" vertical="top"/>
    </xf>
    <xf borderId="36" fillId="2" fontId="31" numFmtId="0" xfId="0" applyAlignment="1" applyBorder="1" applyFont="1">
      <alignment horizontal="right" readingOrder="0" vertical="top"/>
    </xf>
    <xf borderId="32" fillId="2" fontId="31" numFmtId="0" xfId="0" applyAlignment="1" applyBorder="1" applyFont="1">
      <alignment horizontal="left" readingOrder="0" vertical="top"/>
    </xf>
    <xf borderId="41" fillId="2" fontId="31" numFmtId="0" xfId="0" applyAlignment="1" applyBorder="1" applyFont="1">
      <alignment horizontal="right" readingOrder="0" vertical="top"/>
    </xf>
    <xf borderId="34" fillId="2" fontId="31" numFmtId="0" xfId="0" applyAlignment="1" applyBorder="1" applyFont="1">
      <alignment horizontal="right" readingOrder="0" vertical="top"/>
    </xf>
    <xf borderId="5" fillId="2" fontId="32" numFmtId="0" xfId="0" applyAlignment="1" applyBorder="1" applyFont="1">
      <alignment horizontal="left" readingOrder="0"/>
    </xf>
    <xf borderId="7" fillId="0" fontId="33" numFmtId="0" xfId="0" applyBorder="1" applyFont="1"/>
    <xf borderId="37" fillId="0" fontId="22" numFmtId="0" xfId="0" applyBorder="1" applyFont="1"/>
    <xf borderId="39" fillId="2" fontId="34" numFmtId="0" xfId="0" applyAlignment="1" applyBorder="1" applyFont="1">
      <alignment horizontal="right" readingOrder="0"/>
    </xf>
    <xf borderId="38" fillId="0" fontId="2" numFmtId="0" xfId="0" applyBorder="1" applyFont="1"/>
    <xf borderId="38" fillId="2" fontId="35" numFmtId="0" xfId="0" applyAlignment="1" applyBorder="1" applyFont="1">
      <alignment horizontal="left" readingOrder="0"/>
    </xf>
    <xf borderId="42" fillId="15" fontId="36" numFmtId="0" xfId="0" applyAlignment="1" applyBorder="1" applyFill="1" applyFont="1">
      <alignment horizontal="center" readingOrder="0"/>
    </xf>
    <xf borderId="43" fillId="0" fontId="2" numFmtId="0" xfId="0" applyBorder="1" applyFont="1"/>
    <xf borderId="44" fillId="0" fontId="2" numFmtId="0" xfId="0" applyBorder="1" applyFont="1"/>
    <xf borderId="40" fillId="2" fontId="37" numFmtId="0" xfId="0" applyAlignment="1" applyBorder="1" applyFont="1">
      <alignment horizontal="right" readingOrder="0"/>
    </xf>
    <xf borderId="11" fillId="0" fontId="38" numFmtId="0" xfId="0" applyAlignment="1" applyBorder="1" applyFont="1">
      <alignment horizontal="center" readingOrder="0" shrinkToFit="0" wrapText="1"/>
    </xf>
    <xf borderId="45" fillId="0" fontId="22" numFmtId="0" xfId="0" applyBorder="1" applyFont="1"/>
    <xf borderId="34" fillId="2" fontId="34" numFmtId="0" xfId="0" applyAlignment="1" applyBorder="1" applyFont="1">
      <alignment horizontal="center" readingOrder="0"/>
    </xf>
    <xf borderId="41" fillId="0" fontId="2" numFmtId="0" xfId="0" applyBorder="1" applyFont="1"/>
    <xf borderId="34" fillId="2" fontId="39" numFmtId="0" xfId="0" applyAlignment="1" applyBorder="1" applyFont="1">
      <alignment horizontal="center" readingOrder="0" shrinkToFit="0" wrapText="1"/>
    </xf>
    <xf borderId="34" fillId="2" fontId="34" numFmtId="0" xfId="0" applyAlignment="1" applyBorder="1" applyFont="1">
      <alignment horizontal="right" readingOrder="0"/>
    </xf>
    <xf borderId="46" fillId="2" fontId="15" numFmtId="0" xfId="0" applyAlignment="1" applyBorder="1" applyFont="1">
      <alignment readingOrder="0" textRotation="0" vertical="bottom"/>
    </xf>
    <xf borderId="47" fillId="3" fontId="40" numFmtId="0" xfId="0" applyAlignment="1" applyBorder="1" applyFont="1">
      <alignment horizontal="center" readingOrder="0" textRotation="30" vertical="bottom"/>
    </xf>
    <xf borderId="47" fillId="4" fontId="41" numFmtId="0" xfId="0" applyAlignment="1" applyBorder="1" applyFont="1">
      <alignment horizontal="center" readingOrder="0" textRotation="30" vertical="bottom"/>
    </xf>
    <xf borderId="48" fillId="4" fontId="42" numFmtId="0" xfId="0" applyAlignment="1" applyBorder="1" applyFont="1">
      <alignment horizontal="center" readingOrder="0" textRotation="30" vertical="bottom"/>
    </xf>
    <xf borderId="0" fillId="0" fontId="30" numFmtId="0" xfId="0" applyFont="1"/>
    <xf borderId="49" fillId="0" fontId="9" numFmtId="0" xfId="0" applyAlignment="1" applyBorder="1" applyFont="1">
      <alignment vertical="bottom"/>
    </xf>
    <xf borderId="50" fillId="0" fontId="2" numFmtId="0" xfId="0" applyBorder="1" applyFont="1"/>
    <xf borderId="51" fillId="0" fontId="2" numFmtId="0" xfId="0" applyBorder="1" applyFont="1"/>
    <xf borderId="52" fillId="0" fontId="9" numFmtId="0" xfId="0" applyAlignment="1" applyBorder="1" applyFont="1">
      <alignment readingOrder="0" vertical="bottom"/>
    </xf>
    <xf borderId="52" fillId="0" fontId="9" numFmtId="0" xfId="0" applyAlignment="1" applyBorder="1" applyFont="1">
      <alignment horizontal="center" readingOrder="0" shrinkToFit="0" vertical="bottom" wrapText="1"/>
    </xf>
    <xf borderId="53" fillId="0" fontId="43" numFmtId="0" xfId="0" applyAlignment="1" applyBorder="1" applyFont="1">
      <alignment horizontal="center" readingOrder="0" vertical="bottom"/>
    </xf>
    <xf borderId="54" fillId="0" fontId="38" numFmtId="0" xfId="0" applyAlignment="1" applyBorder="1" applyFont="1">
      <alignment horizontal="center" readingOrder="0" shrinkToFit="0" vertical="center" wrapText="1"/>
    </xf>
    <xf borderId="55" fillId="0" fontId="2" numFmtId="0" xfId="0" applyBorder="1" applyFont="1"/>
    <xf borderId="53" fillId="0" fontId="10" numFmtId="0" xfId="0" applyAlignment="1" applyBorder="1" applyFont="1">
      <alignment horizontal="center" readingOrder="0" vertical="bottom"/>
    </xf>
    <xf borderId="53" fillId="9" fontId="25" numFmtId="0" xfId="0" applyAlignment="1" applyBorder="1" applyFont="1">
      <alignment horizontal="center" vertical="bottom"/>
    </xf>
    <xf borderId="53" fillId="9" fontId="25" numFmtId="9" xfId="0" applyAlignment="1" applyBorder="1" applyFont="1" applyNumberFormat="1">
      <alignment horizontal="center" vertical="bottom"/>
    </xf>
    <xf borderId="53" fillId="10" fontId="25" numFmtId="0" xfId="0" applyAlignment="1" applyBorder="1" applyFont="1">
      <alignment horizontal="center" vertical="bottom"/>
    </xf>
    <xf borderId="53" fillId="10" fontId="25" numFmtId="9" xfId="0" applyAlignment="1" applyBorder="1" applyFont="1" applyNumberFormat="1">
      <alignment horizontal="center" vertical="bottom"/>
    </xf>
    <xf borderId="53" fillId="10" fontId="25" numFmtId="3" xfId="0" applyAlignment="1" applyBorder="1" applyFont="1" applyNumberFormat="1">
      <alignment horizontal="center" vertical="bottom"/>
    </xf>
    <xf borderId="10" fillId="0" fontId="30" numFmtId="0" xfId="0" applyBorder="1" applyFont="1"/>
    <xf borderId="12" fillId="0" fontId="30" numFmtId="0" xfId="0" applyBorder="1" applyFont="1"/>
    <xf borderId="42" fillId="16" fontId="44" numFmtId="0" xfId="0" applyAlignment="1" applyBorder="1" applyFill="1" applyFont="1">
      <alignment horizontal="center" vertical="bottom"/>
    </xf>
    <xf borderId="56" fillId="0" fontId="2" numFmtId="0" xfId="0" applyBorder="1" applyFont="1"/>
    <xf borderId="57" fillId="0" fontId="2" numFmtId="0" xfId="0" applyBorder="1" applyFont="1"/>
    <xf borderId="14" fillId="0" fontId="31" numFmtId="0" xfId="0" applyAlignment="1" applyBorder="1" applyFont="1">
      <alignment horizontal="right" readingOrder="0" shrinkToFit="0" vertical="top" wrapText="1"/>
    </xf>
    <xf borderId="58" fillId="0" fontId="30" numFmtId="0" xfId="0" applyBorder="1" applyFont="1"/>
    <xf borderId="42" fillId="15" fontId="45" numFmtId="0" xfId="0" applyAlignment="1" applyBorder="1" applyFont="1">
      <alignment horizontal="center" readingOrder="0"/>
    </xf>
    <xf borderId="59" fillId="0" fontId="2" numFmtId="0" xfId="0" applyBorder="1" applyFont="1"/>
    <xf borderId="60" fillId="15" fontId="46" numFmtId="0" xfId="0" applyAlignment="1" applyBorder="1" applyFont="1">
      <alignment readingOrder="0"/>
    </xf>
    <xf borderId="58" fillId="0" fontId="30" numFmtId="0" xfId="0" applyAlignment="1" applyBorder="1" applyFont="1">
      <alignment readingOrder="0"/>
    </xf>
    <xf borderId="61" fillId="0" fontId="30" numFmtId="0" xfId="0" applyAlignment="1" applyBorder="1" applyFont="1">
      <alignment horizontal="center" readingOrder="0"/>
    </xf>
    <xf borderId="39" fillId="0" fontId="30" numFmtId="0" xfId="0" applyAlignment="1" applyBorder="1" applyFont="1">
      <alignment readingOrder="0"/>
    </xf>
    <xf borderId="62" fillId="0" fontId="30" numFmtId="0" xfId="0" applyAlignment="1" applyBorder="1" applyFont="1">
      <alignment horizontal="center" readingOrder="0"/>
    </xf>
    <xf borderId="46" fillId="9" fontId="11" numFmtId="0" xfId="0" applyAlignment="1" applyBorder="1" applyFont="1">
      <alignment horizontal="center" readingOrder="0" shrinkToFit="0" vertical="center" wrapText="1"/>
    </xf>
    <xf borderId="63" fillId="0" fontId="2" numFmtId="0" xfId="0" applyBorder="1" applyFont="1"/>
    <xf borderId="53" fillId="0" fontId="47" numFmtId="0" xfId="0" applyAlignment="1" applyBorder="1" applyFont="1">
      <alignment horizontal="center" readingOrder="0" vertical="bottom"/>
    </xf>
    <xf borderId="36" fillId="0" fontId="30" numFmtId="0" xfId="0" applyAlignment="1" applyBorder="1" applyFont="1">
      <alignment readingOrder="0"/>
    </xf>
    <xf borderId="46" fillId="0" fontId="2" numFmtId="0" xfId="0" applyBorder="1" applyFont="1"/>
    <xf borderId="54" fillId="17" fontId="48" numFmtId="0" xfId="0" applyAlignment="1" applyBorder="1" applyFill="1" applyFont="1">
      <alignment horizontal="center" readingOrder="0" shrinkToFit="0" vertical="center" wrapText="1"/>
    </xf>
    <xf borderId="64" fillId="0" fontId="2" numFmtId="0" xfId="0" applyBorder="1" applyFont="1"/>
    <xf borderId="36" fillId="0" fontId="49" numFmtId="0" xfId="0" applyAlignment="1" applyBorder="1" applyFont="1">
      <alignment horizontal="right" readingOrder="0"/>
    </xf>
    <xf borderId="7" fillId="0" fontId="49" numFmtId="0" xfId="0" applyAlignment="1" applyBorder="1" applyFont="1">
      <alignment readingOrder="0"/>
    </xf>
    <xf borderId="65" fillId="0" fontId="49" numFmtId="0" xfId="0" applyAlignment="1" applyBorder="1" applyFont="1">
      <alignment horizontal="left" vertical="bottom"/>
    </xf>
    <xf borderId="66" fillId="0" fontId="50" numFmtId="0" xfId="0" applyAlignment="1" applyBorder="1" applyFont="1">
      <alignment horizontal="right" vertical="bottom"/>
    </xf>
    <xf borderId="66" fillId="0" fontId="49" numFmtId="0" xfId="0" applyAlignment="1" applyBorder="1" applyFont="1">
      <alignment horizontal="left" vertical="bottom"/>
    </xf>
    <xf borderId="67" fillId="2" fontId="51" numFmtId="0" xfId="0" applyAlignment="1" applyBorder="1" applyFont="1">
      <alignment horizontal="left" readingOrder="0"/>
    </xf>
    <xf borderId="67" fillId="0" fontId="2" numFmtId="0" xfId="0" applyBorder="1" applyFont="1"/>
    <xf borderId="68" fillId="0" fontId="2" numFmtId="0" xfId="0" applyBorder="1" applyFont="1"/>
    <xf borderId="66" fillId="0" fontId="30" numFmtId="0" xfId="0" applyBorder="1" applyFont="1"/>
    <xf borderId="69" fillId="0" fontId="2" numFmtId="0" xfId="0" applyBorder="1" applyFont="1"/>
    <xf borderId="70" fillId="0" fontId="2" numFmtId="0" xfId="0" applyBorder="1" applyFont="1"/>
    <xf borderId="71" fillId="2" fontId="45" numFmtId="0" xfId="0" applyAlignment="1" applyBorder="1" applyFont="1">
      <alignment horizontal="center" readingOrder="0"/>
    </xf>
    <xf borderId="15" fillId="2" fontId="45" numFmtId="0" xfId="0" applyAlignment="1" applyBorder="1" applyFont="1">
      <alignment horizontal="center" readingOrder="0"/>
    </xf>
    <xf borderId="72" fillId="2" fontId="45" numFmtId="0" xfId="0" applyAlignment="1" applyBorder="1" applyFont="1">
      <alignment horizontal="center" readingOrder="0"/>
    </xf>
    <xf borderId="8" fillId="0" fontId="30" numFmtId="0" xfId="0" applyBorder="1" applyFont="1"/>
    <xf borderId="4" fillId="0" fontId="30" numFmtId="0" xfId="0" applyBorder="1" applyFont="1"/>
    <xf borderId="73" fillId="0" fontId="49" numFmtId="0" xfId="0" applyAlignment="1" applyBorder="1" applyFont="1">
      <alignment horizontal="center" readingOrder="0"/>
    </xf>
    <xf borderId="74" fillId="0" fontId="2" numFmtId="0" xfId="0" applyBorder="1" applyFont="1"/>
    <xf borderId="75" fillId="0" fontId="2" numFmtId="0" xfId="0" applyBorder="1" applyFont="1"/>
    <xf borderId="76" fillId="0" fontId="30" numFmtId="0" xfId="0" applyAlignment="1" applyBorder="1" applyFont="1">
      <alignment horizontal="center" readingOrder="0"/>
    </xf>
    <xf borderId="7" fillId="0" fontId="30" numFmtId="0" xfId="0" applyAlignment="1" applyBorder="1" applyFont="1">
      <alignment readingOrder="0"/>
    </xf>
    <xf borderId="7" fillId="0" fontId="52" numFmtId="0" xfId="0" applyAlignment="1" applyBorder="1" applyFont="1">
      <alignment readingOrder="0"/>
    </xf>
    <xf borderId="7" fillId="0" fontId="30" numFmtId="0" xfId="0" applyAlignment="1" applyBorder="1" applyFont="1">
      <alignment vertical="bottom"/>
    </xf>
    <xf borderId="77" fillId="0" fontId="30" numFmtId="0" xfId="0" applyAlignment="1" applyBorder="1" applyFont="1">
      <alignment vertical="bottom"/>
    </xf>
    <xf borderId="7" fillId="0" fontId="30" numFmtId="0" xfId="0" applyBorder="1" applyFont="1"/>
    <xf borderId="7" fillId="0" fontId="52" numFmtId="0" xfId="0" applyBorder="1" applyFont="1"/>
    <xf borderId="7" fillId="0" fontId="30" numFmtId="2" xfId="0" applyAlignment="1" applyBorder="1" applyFont="1" applyNumberFormat="1">
      <alignment readingOrder="0"/>
    </xf>
    <xf borderId="78" fillId="0" fontId="2" numFmtId="0" xfId="0" applyBorder="1" applyFont="1"/>
    <xf borderId="79" fillId="0" fontId="2" numFmtId="0" xfId="0" applyBorder="1" applyFont="1"/>
    <xf borderId="80" fillId="0" fontId="2" numFmtId="0" xfId="0" applyBorder="1" applyFont="1"/>
    <xf borderId="34" fillId="9" fontId="30" numFmtId="0" xfId="0" applyAlignment="1" applyBorder="1" applyFont="1">
      <alignment readingOrder="0"/>
    </xf>
    <xf borderId="7" fillId="2" fontId="30" numFmtId="0" xfId="0" applyBorder="1" applyFont="1"/>
    <xf borderId="7" fillId="0" fontId="30" numFmtId="0" xfId="0" applyAlignment="1" applyBorder="1" applyFont="1">
      <alignment vertical="bottom"/>
    </xf>
    <xf borderId="81" fillId="0" fontId="2" numFmtId="0" xfId="0" applyBorder="1" applyFont="1"/>
    <xf borderId="82" fillId="0" fontId="2" numFmtId="0" xfId="0" applyBorder="1" applyFont="1"/>
    <xf borderId="76" fillId="0" fontId="49" numFmtId="0" xfId="0" applyAlignment="1" applyBorder="1" applyFont="1">
      <alignment horizontal="left" vertical="bottom"/>
    </xf>
    <xf borderId="7" fillId="0" fontId="50" numFmtId="0" xfId="0" applyAlignment="1" applyBorder="1" applyFont="1">
      <alignment horizontal="right" readingOrder="0" vertical="bottom"/>
    </xf>
    <xf borderId="7" fillId="0" fontId="49" numFmtId="0" xfId="0" applyAlignment="1" applyBorder="1" applyFont="1">
      <alignment horizontal="left" readingOrder="0" vertical="bottom"/>
    </xf>
    <xf borderId="7" fillId="0" fontId="49" numFmtId="0" xfId="0" applyAlignment="1" applyBorder="1" applyFont="1">
      <alignment horizontal="left" vertical="bottom"/>
    </xf>
    <xf borderId="83" fillId="0" fontId="2" numFmtId="0" xfId="0" applyBorder="1" applyFont="1"/>
    <xf borderId="54" fillId="9" fontId="53" numFmtId="0" xfId="0" applyAlignment="1" applyBorder="1" applyFont="1">
      <alignment horizontal="left" readingOrder="0" vertical="center"/>
    </xf>
    <xf borderId="7" fillId="0" fontId="30" numFmtId="0" xfId="0" applyAlignment="1" applyBorder="1" applyFont="1">
      <alignment horizontal="center" readingOrder="0"/>
    </xf>
    <xf borderId="77" fillId="0" fontId="30" numFmtId="0" xfId="0" applyAlignment="1" applyBorder="1" applyFont="1">
      <alignment horizontal="center" readingOrder="0"/>
    </xf>
    <xf borderId="84" fillId="0" fontId="25" numFmtId="0" xfId="0" applyAlignment="1" applyBorder="1" applyFont="1">
      <alignment horizontal="center" readingOrder="0" vertical="bottom"/>
    </xf>
    <xf borderId="85" fillId="0" fontId="2" numFmtId="0" xfId="0" applyBorder="1" applyFont="1"/>
    <xf borderId="86" fillId="0" fontId="49" numFmtId="0" xfId="0" applyAlignment="1" applyBorder="1" applyFont="1">
      <alignment horizontal="center" readingOrder="0"/>
    </xf>
    <xf borderId="87" fillId="0" fontId="2" numFmtId="0" xfId="0" applyBorder="1" applyFont="1"/>
    <xf borderId="7" fillId="0" fontId="30" numFmtId="0" xfId="0" applyAlignment="1" applyBorder="1" applyFont="1">
      <alignment horizontal="left" readingOrder="0"/>
    </xf>
    <xf borderId="0" fillId="0" fontId="54" numFmtId="0" xfId="0" applyAlignment="1" applyFont="1">
      <alignment readingOrder="0" shrinkToFit="0" vertical="center" wrapText="1"/>
    </xf>
    <xf borderId="0" fillId="0" fontId="55" numFmtId="0" xfId="0" applyAlignment="1" applyFont="1">
      <alignment readingOrder="0" shrinkToFit="0" vertical="center" wrapText="1"/>
    </xf>
    <xf borderId="88" fillId="0" fontId="56" numFmtId="0" xfId="0" applyAlignment="1" applyBorder="1" applyFont="1">
      <alignment horizontal="left" readingOrder="0" vertical="bottom"/>
    </xf>
    <xf borderId="89" fillId="0" fontId="2" numFmtId="0" xfId="0" applyBorder="1" applyFont="1"/>
    <xf borderId="90" fillId="0" fontId="52" numFmtId="0" xfId="0" applyAlignment="1" applyBorder="1" applyFont="1">
      <alignment readingOrder="0"/>
    </xf>
    <xf borderId="91" fillId="0" fontId="2" numFmtId="0" xfId="0" applyBorder="1" applyFont="1"/>
    <xf borderId="92" fillId="0" fontId="56" numFmtId="0" xfId="0" applyAlignment="1" applyBorder="1" applyFont="1">
      <alignment horizontal="left" readingOrder="0" vertical="bottom"/>
    </xf>
    <xf borderId="92" fillId="0" fontId="30" numFmtId="0" xfId="0" applyAlignment="1" applyBorder="1" applyFont="1">
      <alignment horizontal="center" readingOrder="0"/>
    </xf>
    <xf borderId="93" fillId="0" fontId="2" numFmtId="0" xfId="0" applyBorder="1" applyFont="1"/>
    <xf borderId="94" fillId="0" fontId="2" numFmtId="0" xfId="0" applyBorder="1" applyFont="1"/>
    <xf borderId="5" fillId="0" fontId="30" numFmtId="0" xfId="0" applyAlignment="1" applyBorder="1" applyFont="1">
      <alignment horizontal="center"/>
    </xf>
    <xf borderId="49" fillId="9" fontId="30" numFmtId="0" xfId="0" applyAlignment="1" applyBorder="1" applyFont="1">
      <alignment horizontal="center" readingOrder="0" vertical="center"/>
    </xf>
    <xf borderId="95" fillId="0" fontId="2" numFmtId="0" xfId="0" applyBorder="1" applyFont="1"/>
    <xf borderId="96" fillId="0" fontId="2" numFmtId="0" xfId="0" applyBorder="1" applyFont="1"/>
    <xf borderId="97" fillId="0" fontId="2" numFmtId="0" xfId="0" applyBorder="1" applyFont="1"/>
    <xf borderId="5" fillId="0" fontId="49" numFmtId="0" xfId="0" applyAlignment="1" applyBorder="1" applyFont="1">
      <alignment horizontal="left" vertical="bottom"/>
    </xf>
    <xf borderId="98" fillId="0" fontId="49" numFmtId="0" xfId="0" applyAlignment="1" applyBorder="1" applyFont="1">
      <alignment horizontal="left" readingOrder="0"/>
    </xf>
    <xf borderId="38" fillId="0" fontId="49" numFmtId="0" xfId="0" applyAlignment="1" applyBorder="1" applyFont="1">
      <alignment horizontal="left" readingOrder="0"/>
    </xf>
    <xf borderId="99" fillId="0" fontId="30" numFmtId="0" xfId="0" applyAlignment="1" applyBorder="1" applyFont="1">
      <alignment horizontal="center" readingOrder="0" vertical="center"/>
    </xf>
    <xf borderId="34" fillId="0" fontId="30" numFmtId="0" xfId="0" applyAlignment="1" applyBorder="1" applyFont="1">
      <alignment horizontal="center" readingOrder="0" vertical="center"/>
    </xf>
    <xf borderId="34" fillId="9" fontId="30" numFmtId="0" xfId="0" applyAlignment="1" applyBorder="1" applyFont="1">
      <alignment readingOrder="0" vertical="top"/>
    </xf>
    <xf borderId="98" fillId="0" fontId="2" numFmtId="0" xfId="0" applyBorder="1" applyFont="1"/>
    <xf borderId="34" fillId="9" fontId="30" numFmtId="0" xfId="0" applyAlignment="1" applyBorder="1" applyFont="1">
      <alignment vertical="top"/>
    </xf>
    <xf borderId="99" fillId="9" fontId="30" numFmtId="0" xfId="0" applyAlignment="1" applyBorder="1" applyFont="1">
      <alignment horizontal="left" readingOrder="0" vertical="top"/>
    </xf>
    <xf borderId="2" fillId="0" fontId="30" numFmtId="0" xfId="0" applyBorder="1" applyFont="1"/>
    <xf borderId="3" fillId="0" fontId="30" numFmtId="0" xfId="0" applyBorder="1" applyFont="1"/>
    <xf borderId="40" fillId="0" fontId="30" numFmtId="0" xfId="0" applyBorder="1" applyFont="1"/>
    <xf borderId="39" fillId="0" fontId="30" numFmtId="0" xfId="0" applyBorder="1" applyFont="1"/>
    <xf borderId="36" fillId="2" fontId="8" numFmtId="0" xfId="0" applyAlignment="1" applyBorder="1" applyFont="1">
      <alignment horizontal="left" readingOrder="0" vertical="top"/>
    </xf>
    <xf borderId="37" fillId="0" fontId="30" numFmtId="0" xfId="0" applyBorder="1" applyFont="1"/>
    <xf borderId="36" fillId="0" fontId="30" numFmtId="0" xfId="0" applyBorder="1" applyFont="1"/>
    <xf borderId="36" fillId="2" fontId="57" numFmtId="0" xfId="0" applyAlignment="1" applyBorder="1" applyFont="1">
      <alignment horizontal="left" readingOrder="0" vertical="top"/>
    </xf>
    <xf borderId="36" fillId="2" fontId="58" numFmtId="0" xfId="0" applyAlignment="1" applyBorder="1" applyFont="1">
      <alignment horizontal="left" readingOrder="0" vertical="top"/>
    </xf>
    <xf borderId="36" fillId="2" fontId="31" numFmtId="0" xfId="0" applyAlignment="1" applyBorder="1" applyFont="1">
      <alignment horizontal="left" readingOrder="0" vertical="top"/>
    </xf>
    <xf borderId="36" fillId="2" fontId="59" numFmtId="0" xfId="0" applyAlignment="1" applyBorder="1" applyFont="1">
      <alignment horizontal="left" readingOrder="0" vertical="top"/>
    </xf>
    <xf borderId="36" fillId="2" fontId="60" numFmtId="0" xfId="0" applyAlignment="1" applyBorder="1" applyFont="1">
      <alignment horizontal="left" readingOrder="0" vertical="top"/>
    </xf>
    <xf borderId="38" fillId="2" fontId="61" numFmtId="0" xfId="0" applyAlignment="1" applyBorder="1" applyFont="1">
      <alignment horizontal="left"/>
    </xf>
    <xf borderId="7" fillId="0" fontId="22" numFmtId="0" xfId="0" applyBorder="1" applyFont="1"/>
    <xf borderId="42" fillId="18" fontId="62" numFmtId="0" xfId="0" applyAlignment="1" applyBorder="1" applyFill="1" applyFont="1">
      <alignment horizontal="center" readingOrder="0"/>
    </xf>
    <xf borderId="38" fillId="2" fontId="63" numFmtId="0" xfId="0" applyAlignment="1" applyBorder="1" applyFont="1">
      <alignment horizontal="left"/>
    </xf>
    <xf borderId="42" fillId="5" fontId="64" numFmtId="0" xfId="0" applyAlignment="1" applyBorder="1" applyFont="1">
      <alignment horizontal="center" readingOrder="0"/>
    </xf>
    <xf borderId="39" fillId="2" fontId="61" numFmtId="0" xfId="0" applyAlignment="1" applyBorder="1" applyFont="1">
      <alignment horizontal="left"/>
    </xf>
    <xf borderId="42" fillId="6" fontId="65" numFmtId="0" xfId="0" applyAlignment="1" applyBorder="1" applyFont="1">
      <alignment horizontal="center" readingOrder="0" shrinkToFit="0" wrapText="0"/>
    </xf>
    <xf borderId="42" fillId="7" fontId="66" numFmtId="0" xfId="0" applyAlignment="1" applyBorder="1" applyFont="1">
      <alignment horizontal="center" readingOrder="0" shrinkToFit="0" wrapText="0"/>
    </xf>
    <xf borderId="42" fillId="8" fontId="67" numFmtId="0" xfId="0" applyAlignment="1" applyBorder="1" applyFont="1">
      <alignment horizontal="center" readingOrder="0" shrinkToFit="0" wrapText="0"/>
    </xf>
    <xf borderId="34" fillId="2" fontId="45" numFmtId="0" xfId="0" applyAlignment="1" applyBorder="1" applyFont="1">
      <alignment horizontal="center" readingOrder="0"/>
    </xf>
    <xf borderId="34" fillId="2" fontId="61" numFmtId="164" xfId="0" applyAlignment="1" applyBorder="1" applyFont="1" applyNumberFormat="1">
      <alignment horizontal="center" readingOrder="0"/>
    </xf>
    <xf borderId="52" fillId="0" fontId="9" numFmtId="0" xfId="0" applyAlignment="1" applyBorder="1" applyFont="1">
      <alignment horizontal="right" readingOrder="0" vertical="bottom"/>
    </xf>
    <xf borderId="52" fillId="0" fontId="68" numFmtId="9" xfId="0" applyAlignment="1" applyBorder="1" applyFont="1" applyNumberFormat="1">
      <alignment horizontal="center" vertical="bottom"/>
    </xf>
    <xf borderId="49" fillId="0" fontId="9" numFmtId="0" xfId="0" applyAlignment="1" applyBorder="1" applyFont="1">
      <alignment readingOrder="0" vertical="bottom"/>
    </xf>
    <xf borderId="52" fillId="0" fontId="69" numFmtId="9" xfId="0" applyAlignment="1" applyBorder="1" applyFont="1" applyNumberFormat="1">
      <alignment horizontal="center" vertical="bottom"/>
    </xf>
    <xf borderId="52" fillId="0" fontId="70" numFmtId="9" xfId="0" applyAlignment="1" applyBorder="1" applyFont="1" applyNumberFormat="1">
      <alignment horizontal="center" vertical="bottom"/>
    </xf>
    <xf borderId="52" fillId="0" fontId="71" numFmtId="9" xfId="0" applyAlignment="1" applyBorder="1" applyFont="1" applyNumberFormat="1">
      <alignment horizontal="center" vertical="bottom"/>
    </xf>
    <xf borderId="52" fillId="0" fontId="72" numFmtId="9" xfId="0" applyAlignment="1" applyBorder="1" applyFont="1" applyNumberFormat="1">
      <alignment horizontal="center" vertical="bottom"/>
    </xf>
    <xf borderId="52" fillId="0" fontId="73" numFmtId="9" xfId="0" applyAlignment="1" applyBorder="1" applyFont="1" applyNumberFormat="1">
      <alignment horizontal="center" readingOrder="0" vertical="bottom"/>
    </xf>
    <xf borderId="42" fillId="18" fontId="45" numFmtId="0" xfId="0" applyAlignment="1" applyBorder="1" applyFont="1">
      <alignment horizontal="center" readingOrder="0"/>
    </xf>
    <xf borderId="100" fillId="0" fontId="2" numFmtId="0" xfId="0" applyBorder="1" applyFont="1"/>
    <xf borderId="101" fillId="18" fontId="45" numFmtId="0" xfId="0" applyAlignment="1" applyBorder="1" applyFont="1">
      <alignment horizontal="center" readingOrder="0"/>
    </xf>
    <xf borderId="102" fillId="18" fontId="46" numFmtId="0" xfId="0" applyAlignment="1" applyBorder="1" applyFont="1">
      <alignment readingOrder="0"/>
    </xf>
    <xf borderId="42" fillId="5" fontId="45" numFmtId="0" xfId="0" applyAlignment="1" applyBorder="1" applyFont="1">
      <alignment horizontal="center" readingOrder="0"/>
    </xf>
    <xf borderId="103" fillId="0" fontId="2" numFmtId="0" xfId="0" applyBorder="1" applyFont="1"/>
    <xf borderId="43" fillId="5" fontId="46" numFmtId="0" xfId="0" applyAlignment="1" applyBorder="1" applyFont="1">
      <alignment horizontal="left" readingOrder="0"/>
    </xf>
    <xf borderId="104" fillId="5" fontId="46" numFmtId="0" xfId="0" applyAlignment="1" applyBorder="1" applyFont="1">
      <alignment readingOrder="0"/>
    </xf>
    <xf borderId="42" fillId="6" fontId="45" numFmtId="0" xfId="0" applyAlignment="1" applyBorder="1" applyFont="1">
      <alignment horizontal="center" readingOrder="0"/>
    </xf>
    <xf borderId="105" fillId="0" fontId="2" numFmtId="0" xfId="0" applyBorder="1" applyFont="1"/>
    <xf borderId="43" fillId="6" fontId="46" numFmtId="0" xfId="0" applyAlignment="1" applyBorder="1" applyFont="1">
      <alignment horizontal="left" readingOrder="0" shrinkToFit="0" wrapText="0"/>
    </xf>
    <xf borderId="106" fillId="6" fontId="46" numFmtId="0" xfId="0" applyAlignment="1" applyBorder="1" applyFont="1">
      <alignment readingOrder="0"/>
    </xf>
    <xf borderId="42" fillId="7" fontId="45" numFmtId="0" xfId="0" applyAlignment="1" applyBorder="1" applyFont="1">
      <alignment horizontal="center" readingOrder="0"/>
    </xf>
    <xf borderId="107" fillId="0" fontId="2" numFmtId="0" xfId="0" applyBorder="1" applyFont="1"/>
    <xf borderId="43" fillId="7" fontId="45" numFmtId="0" xfId="0" applyAlignment="1" applyBorder="1" applyFont="1">
      <alignment horizontal="center" readingOrder="0"/>
    </xf>
    <xf borderId="108" fillId="7" fontId="46" numFmtId="0" xfId="0" applyAlignment="1" applyBorder="1" applyFont="1">
      <alignment readingOrder="0"/>
    </xf>
    <xf borderId="42" fillId="8" fontId="45" numFmtId="0" xfId="0" applyAlignment="1" applyBorder="1" applyFont="1">
      <alignment horizontal="center" readingOrder="0"/>
    </xf>
    <xf borderId="109" fillId="0" fontId="2" numFmtId="0" xfId="0" applyBorder="1" applyFont="1"/>
    <xf borderId="43" fillId="8" fontId="45" numFmtId="0" xfId="0" applyAlignment="1" applyBorder="1" applyFont="1">
      <alignment horizontal="center" readingOrder="0"/>
    </xf>
    <xf borderId="110" fillId="8" fontId="46" numFmtId="0" xfId="0" applyAlignment="1" applyBorder="1" applyFont="1">
      <alignment readingOrder="0"/>
    </xf>
    <xf borderId="46" fillId="9" fontId="30" numFmtId="0" xfId="0" applyAlignment="1" applyBorder="1" applyFont="1">
      <alignment horizontal="left" vertical="top"/>
    </xf>
    <xf borderId="37" fillId="0" fontId="30" numFmtId="0" xfId="0" applyAlignment="1" applyBorder="1" applyFont="1">
      <alignment readingOrder="0"/>
    </xf>
    <xf borderId="111" fillId="0" fontId="30" numFmtId="0" xfId="0" applyAlignment="1" applyBorder="1" applyFont="1">
      <alignment horizontal="center" readingOrder="0"/>
    </xf>
    <xf borderId="112" fillId="0" fontId="30" numFmtId="0" xfId="0" applyAlignment="1" applyBorder="1" applyFont="1">
      <alignment readingOrder="0"/>
    </xf>
    <xf borderId="113" fillId="0" fontId="2" numFmtId="0" xfId="0" applyBorder="1" applyFont="1"/>
    <xf borderId="114" fillId="0" fontId="30" numFmtId="0" xfId="0" applyAlignment="1" applyBorder="1" applyFont="1">
      <alignment horizontal="center" readingOrder="0"/>
    </xf>
    <xf borderId="52" fillId="10" fontId="30" numFmtId="0" xfId="0" applyAlignment="1" applyBorder="1" applyFont="1">
      <alignment horizontal="left" vertical="top"/>
    </xf>
    <xf borderId="50" fillId="0" fontId="30" numFmtId="0" xfId="0" applyAlignment="1" applyBorder="1" applyFont="1">
      <alignment horizontal="left" readingOrder="0"/>
    </xf>
    <xf borderId="50" fillId="11" fontId="30" numFmtId="0" xfId="0" applyAlignment="1" applyBorder="1" applyFont="1">
      <alignment horizontal="left" readingOrder="0" vertical="top"/>
    </xf>
    <xf borderId="74" fillId="0" fontId="30" numFmtId="0" xfId="0" applyAlignment="1" applyBorder="1" applyFont="1">
      <alignment horizontal="left" readingOrder="0" shrinkToFit="0" wrapText="0"/>
    </xf>
    <xf borderId="50" fillId="12" fontId="30" numFmtId="0" xfId="0" applyAlignment="1" applyBorder="1" applyFont="1">
      <alignment horizontal="left" readingOrder="0" vertical="top"/>
    </xf>
    <xf borderId="74" fillId="0" fontId="30" numFmtId="0" xfId="0" applyAlignment="1" applyBorder="1" applyFont="1">
      <alignment readingOrder="0"/>
    </xf>
    <xf borderId="50" fillId="13" fontId="30" numFmtId="0" xfId="0" applyAlignment="1" applyBorder="1" applyFont="1">
      <alignment horizontal="left" readingOrder="0" vertical="top"/>
    </xf>
    <xf borderId="50" fillId="14" fontId="30" numFmtId="0" xfId="0" applyAlignment="1" applyBorder="1" applyFont="1">
      <alignment horizontal="left" readingOrder="0" vertical="top"/>
    </xf>
    <xf borderId="66" fillId="0" fontId="74" numFmtId="0" xfId="0" applyAlignment="1" applyBorder="1" applyFont="1">
      <alignment horizontal="right" readingOrder="0" vertical="bottom"/>
    </xf>
    <xf borderId="66" fillId="0" fontId="49" numFmtId="0" xfId="0" applyAlignment="1" applyBorder="1" applyFont="1">
      <alignment horizontal="left" readingOrder="0" vertical="bottom"/>
    </xf>
    <xf borderId="91" fillId="0" fontId="30" numFmtId="0" xfId="0" applyAlignment="1" applyBorder="1" applyFont="1">
      <alignment readingOrder="0"/>
    </xf>
    <xf borderId="66" fillId="0" fontId="30" numFmtId="0" xfId="0" applyAlignment="1" applyBorder="1" applyFont="1">
      <alignment readingOrder="0"/>
    </xf>
    <xf borderId="66" fillId="0" fontId="30" numFmtId="0" xfId="0" applyAlignment="1" applyBorder="1" applyFont="1">
      <alignment horizontal="center" readingOrder="0"/>
    </xf>
    <xf borderId="90" fillId="0" fontId="30" numFmtId="0" xfId="0" applyAlignment="1" applyBorder="1" applyFont="1">
      <alignment readingOrder="0"/>
    </xf>
    <xf borderId="67" fillId="0" fontId="30" numFmtId="0" xfId="0" applyAlignment="1" applyBorder="1" applyFont="1">
      <alignment horizontal="left" readingOrder="0"/>
    </xf>
    <xf borderId="66" fillId="0" fontId="75" numFmtId="0" xfId="0" applyAlignment="1" applyBorder="1" applyFont="1">
      <alignment horizontal="right" readingOrder="0" vertical="bottom"/>
    </xf>
    <xf borderId="93" fillId="0" fontId="30" numFmtId="0" xfId="0" applyAlignment="1" applyBorder="1" applyFont="1">
      <alignment horizontal="left" readingOrder="0" shrinkToFit="0" wrapText="0"/>
    </xf>
    <xf borderId="66" fillId="0" fontId="76" numFmtId="0" xfId="0" applyAlignment="1" applyBorder="1" applyFont="1">
      <alignment horizontal="right" readingOrder="0" vertical="bottom"/>
    </xf>
    <xf borderId="93" fillId="0" fontId="30" numFmtId="0" xfId="0" applyAlignment="1" applyBorder="1" applyFont="1">
      <alignment readingOrder="0"/>
    </xf>
    <xf borderId="66" fillId="0" fontId="77" numFmtId="0" xfId="0" applyAlignment="1" applyBorder="1" applyFont="1">
      <alignment horizontal="right" readingOrder="0" vertical="bottom"/>
    </xf>
    <xf borderId="115" fillId="0" fontId="30" numFmtId="0" xfId="0" applyAlignment="1" applyBorder="1" applyFont="1">
      <alignment horizontal="center" readingOrder="0"/>
    </xf>
    <xf borderId="5" fillId="0" fontId="30" numFmtId="0" xfId="0" applyAlignment="1" applyBorder="1" applyFont="1">
      <alignment readingOrder="0"/>
    </xf>
    <xf borderId="5" fillId="0" fontId="49" numFmtId="0" xfId="0" applyAlignment="1" applyBorder="1" applyFont="1">
      <alignment horizontal="right" readingOrder="0"/>
    </xf>
    <xf borderId="115" fillId="0" fontId="49" numFmtId="0" xfId="0" applyAlignment="1" applyBorder="1" applyFont="1">
      <alignment readingOrder="0"/>
    </xf>
    <xf borderId="115" fillId="0" fontId="49" numFmtId="0" xfId="0" applyAlignment="1" applyBorder="1" applyFont="1">
      <alignment horizontal="left" readingOrder="0"/>
    </xf>
    <xf borderId="115" fillId="0" fontId="30" numFmtId="0" xfId="0" applyBorder="1" applyFont="1"/>
    <xf borderId="115" fillId="0" fontId="49" numFmtId="0" xfId="0" applyAlignment="1" applyBorder="1" applyFont="1">
      <alignment horizontal="left" readingOrder="0" shrinkToFit="0" wrapText="0"/>
    </xf>
    <xf borderId="66" fillId="0" fontId="78" numFmtId="0" xfId="0" applyAlignment="1" applyBorder="1" applyFont="1">
      <alignment horizontal="right" readingOrder="0" vertical="bottom"/>
    </xf>
    <xf borderId="89" fillId="0" fontId="30" numFmtId="0" xfId="0" applyAlignment="1" applyBorder="1" applyFont="1">
      <alignment readingOrder="0"/>
    </xf>
    <xf borderId="116" fillId="0" fontId="30" numFmtId="0" xfId="0" applyAlignment="1" applyBorder="1" applyFont="1">
      <alignment readingOrder="0"/>
    </xf>
    <xf borderId="117" fillId="0" fontId="30" numFmtId="0" xfId="0" applyAlignment="1" applyBorder="1" applyFont="1">
      <alignment readingOrder="0"/>
    </xf>
    <xf borderId="74" fillId="0" fontId="49" numFmtId="0" xfId="0" applyAlignment="1" applyBorder="1" applyFont="1">
      <alignment horizontal="left" readingOrder="0"/>
    </xf>
    <xf borderId="74" fillId="0" fontId="49" numFmtId="0" xfId="0" applyAlignment="1" applyBorder="1" applyFont="1">
      <alignment horizontal="left" readingOrder="0" shrinkToFit="0" wrapText="0"/>
    </xf>
    <xf borderId="74" fillId="0" fontId="49" numFmtId="0" xfId="0" applyAlignment="1" applyBorder="1" applyFont="1">
      <alignment horizontal="center" readingOrder="0"/>
    </xf>
    <xf borderId="66" fillId="0" fontId="30" numFmtId="0" xfId="0" applyAlignment="1" applyBorder="1" applyFont="1">
      <alignment horizontal="center"/>
    </xf>
    <xf borderId="7" fillId="0" fontId="30" numFmtId="0" xfId="0" applyAlignment="1" applyBorder="1" applyFont="1">
      <alignment readingOrder="0" vertical="bottom"/>
    </xf>
    <xf borderId="37" fillId="0" fontId="30" numFmtId="0" xfId="0" applyAlignment="1" applyBorder="1" applyFont="1">
      <alignment readingOrder="0" vertical="bottom"/>
    </xf>
    <xf borderId="37" fillId="0" fontId="30" numFmtId="0" xfId="0" applyAlignment="1" applyBorder="1" applyFont="1">
      <alignment vertical="bottom"/>
    </xf>
    <xf borderId="38" fillId="0" fontId="30" numFmtId="0" xfId="0" applyAlignment="1" applyBorder="1" applyFont="1">
      <alignment horizontal="left" readingOrder="0" vertical="bottom"/>
    </xf>
    <xf borderId="37" fillId="0" fontId="30" numFmtId="0" xfId="0" applyAlignment="1" applyBorder="1" applyFont="1">
      <alignment horizontal="left" readingOrder="0" shrinkToFit="0" vertical="bottom" wrapText="0"/>
    </xf>
    <xf borderId="38" fillId="0" fontId="30" numFmtId="0" xfId="0" applyAlignment="1" applyBorder="1" applyFont="1">
      <alignment horizontal="left" readingOrder="0" shrinkToFit="0" vertical="bottom" wrapText="0"/>
    </xf>
    <xf borderId="62" fillId="0" fontId="52" numFmtId="0" xfId="0" applyAlignment="1" applyBorder="1" applyFont="1">
      <alignment readingOrder="0"/>
    </xf>
    <xf borderId="40" fillId="0" fontId="30" numFmtId="0" xfId="0" applyAlignment="1" applyBorder="1" applyFont="1">
      <alignment readingOrder="0" vertical="bottom"/>
    </xf>
    <xf borderId="62" fillId="0" fontId="52" numFmtId="0" xfId="0" applyBorder="1" applyFont="1"/>
    <xf borderId="40" fillId="0" fontId="30" numFmtId="0" xfId="0" applyAlignment="1" applyBorder="1" applyFont="1">
      <alignment vertical="bottom"/>
    </xf>
    <xf borderId="38" fillId="0" fontId="30" numFmtId="0" xfId="0" applyAlignment="1" applyBorder="1" applyFont="1">
      <alignment readingOrder="0" vertical="bottom"/>
    </xf>
    <xf borderId="50" fillId="10" fontId="30" numFmtId="0" xfId="0" applyAlignment="1" applyBorder="1" applyFont="1">
      <alignment horizontal="left" readingOrder="0" vertical="top"/>
    </xf>
    <xf borderId="7" fillId="0" fontId="74" numFmtId="0" xfId="0" applyAlignment="1" applyBorder="1" applyFont="1">
      <alignment horizontal="right" readingOrder="0" vertical="bottom"/>
    </xf>
    <xf borderId="38" fillId="0" fontId="30" numFmtId="0" xfId="0" applyAlignment="1" applyBorder="1" applyFont="1">
      <alignment horizontal="left" readingOrder="0"/>
    </xf>
    <xf borderId="32" fillId="0" fontId="30" numFmtId="0" xfId="0" applyAlignment="1" applyBorder="1" applyFont="1">
      <alignment readingOrder="0" vertical="bottom"/>
    </xf>
    <xf borderId="37" fillId="0" fontId="52" numFmtId="0" xfId="0" applyAlignment="1" applyBorder="1" applyFont="1">
      <alignment readingOrder="0"/>
    </xf>
    <xf borderId="76" fillId="0" fontId="30" numFmtId="0" xfId="0" applyAlignment="1" applyBorder="1" applyFont="1">
      <alignment readingOrder="0"/>
    </xf>
    <xf borderId="34" fillId="0" fontId="30" numFmtId="0" xfId="0" applyAlignment="1" applyBorder="1" applyFont="1">
      <alignment readingOrder="0" vertical="top"/>
    </xf>
    <xf borderId="34" fillId="0" fontId="30" numFmtId="0" xfId="0" applyAlignment="1" applyBorder="1" applyFont="1">
      <alignment shrinkToFit="0" vertical="top" wrapText="0"/>
    </xf>
    <xf borderId="38" fillId="0" fontId="30" numFmtId="0" xfId="0" applyAlignment="1" applyBorder="1" applyFont="1">
      <alignment shrinkToFit="0" vertical="top" wrapText="0"/>
    </xf>
    <xf borderId="32" fillId="0" fontId="30" numFmtId="0" xfId="0" applyAlignment="1" applyBorder="1" applyFont="1">
      <alignment readingOrder="0"/>
    </xf>
    <xf borderId="41" fillId="11" fontId="30" numFmtId="0" xfId="0" applyAlignment="1" applyBorder="1" applyFont="1">
      <alignment horizontal="left" readingOrder="0" vertical="top"/>
    </xf>
    <xf borderId="7" fillId="0" fontId="75" numFmtId="0" xfId="0" applyAlignment="1" applyBorder="1" applyFont="1">
      <alignment horizontal="right" readingOrder="0" vertical="bottom"/>
    </xf>
    <xf borderId="7" fillId="0" fontId="30" numFmtId="0" xfId="0" applyAlignment="1" applyBorder="1" applyFont="1">
      <alignment horizontal="left" readingOrder="0" shrinkToFit="0" wrapText="0"/>
    </xf>
    <xf borderId="38" fillId="0" fontId="30" numFmtId="0" xfId="0" applyAlignment="1" applyBorder="1" applyFont="1">
      <alignment horizontal="left" readingOrder="0" shrinkToFit="0" wrapText="0"/>
    </xf>
    <xf borderId="38" fillId="0" fontId="76" numFmtId="0" xfId="0" applyAlignment="1" applyBorder="1" applyFont="1">
      <alignment readingOrder="0"/>
    </xf>
    <xf borderId="7" fillId="0" fontId="77" numFmtId="0" xfId="0" applyAlignment="1" applyBorder="1" applyFont="1">
      <alignment readingOrder="0"/>
    </xf>
    <xf borderId="7" fillId="0" fontId="30" numFmtId="0" xfId="0" applyAlignment="1" applyBorder="1" applyFont="1">
      <alignment vertical="top"/>
    </xf>
    <xf borderId="38" fillId="0" fontId="49" numFmtId="0" xfId="0" applyAlignment="1" applyBorder="1" applyFont="1">
      <alignment horizontal="left" readingOrder="0" shrinkToFit="0" wrapText="0"/>
    </xf>
    <xf borderId="0" fillId="12" fontId="30" numFmtId="0" xfId="0" applyAlignment="1" applyFont="1">
      <alignment horizontal="left" readingOrder="0" vertical="top"/>
    </xf>
    <xf borderId="98" fillId="0" fontId="49" numFmtId="0" xfId="0" applyAlignment="1" applyBorder="1" applyFont="1">
      <alignment horizontal="center" readingOrder="0"/>
    </xf>
    <xf borderId="38" fillId="0" fontId="49" numFmtId="0" xfId="0" applyAlignment="1" applyBorder="1" applyFont="1">
      <alignment horizontal="center" readingOrder="0"/>
    </xf>
    <xf borderId="41" fillId="13" fontId="30" numFmtId="0" xfId="0" applyAlignment="1" applyBorder="1" applyFont="1">
      <alignment horizontal="left" readingOrder="0" vertical="top"/>
    </xf>
    <xf borderId="41" fillId="14" fontId="30" numFmtId="0" xfId="0" applyAlignment="1" applyBorder="1" applyFont="1">
      <alignment horizontal="left" readingOrder="0" vertical="top"/>
    </xf>
    <xf borderId="32" fillId="0" fontId="30" numFmtId="0" xfId="0" applyAlignment="1" applyBorder="1" applyFont="1">
      <alignment vertical="bottom"/>
    </xf>
    <xf borderId="37" fillId="0" fontId="52" numFmtId="0" xfId="0" applyBorder="1" applyFont="1"/>
    <xf borderId="38" fillId="0" fontId="30" numFmtId="0" xfId="0" applyAlignment="1" applyBorder="1" applyFont="1">
      <alignment horizontal="left" vertical="bottom"/>
    </xf>
    <xf borderId="32" fillId="0" fontId="30" numFmtId="0" xfId="0" applyAlignment="1" applyBorder="1" applyFont="1">
      <alignment horizontal="center" readingOrder="0" vertical="bottom"/>
    </xf>
    <xf borderId="0" fillId="2" fontId="74" numFmtId="0" xfId="0" applyAlignment="1" applyFont="1">
      <alignment readingOrder="0"/>
    </xf>
    <xf borderId="0" fillId="2" fontId="75" numFmtId="0" xfId="0" applyAlignment="1" applyFont="1">
      <alignment readingOrder="0"/>
    </xf>
    <xf borderId="0" fillId="2" fontId="76" numFmtId="0" xfId="0" applyAlignment="1" applyFont="1">
      <alignment readingOrder="0"/>
    </xf>
    <xf borderId="0" fillId="2" fontId="77" numFmtId="0" xfId="0" applyAlignment="1" applyFont="1">
      <alignment readingOrder="0"/>
    </xf>
    <xf borderId="7" fillId="0" fontId="78" numFmtId="0" xfId="0" applyAlignment="1" applyBorder="1" applyFont="1">
      <alignment horizontal="right" readingOrder="0" vertical="bottom"/>
    </xf>
    <xf borderId="32" fillId="0" fontId="30" numFmtId="0" xfId="0" applyAlignment="1" applyBorder="1" applyFont="1">
      <alignment shrinkToFit="0" vertical="bottom" wrapText="0"/>
    </xf>
    <xf borderId="118" fillId="0" fontId="30" numFmtId="0" xfId="0" applyAlignment="1" applyBorder="1" applyFont="1">
      <alignment readingOrder="0"/>
    </xf>
    <xf borderId="119" fillId="0" fontId="30" numFmtId="0" xfId="0" applyAlignment="1" applyBorder="1" applyFont="1">
      <alignment readingOrder="0"/>
    </xf>
    <xf borderId="32" fillId="0" fontId="30" numFmtId="0" xfId="0" applyAlignment="1" applyBorder="1" applyFont="1">
      <alignment readingOrder="0" shrinkToFit="0" vertical="bottom" wrapText="0"/>
    </xf>
    <xf borderId="32" fillId="0" fontId="49" numFmtId="0" xfId="0" applyAlignment="1" applyBorder="1" applyFont="1">
      <alignment horizontal="left" readingOrder="0" shrinkToFit="0" wrapText="0"/>
    </xf>
    <xf borderId="41" fillId="12" fontId="30" numFmtId="0" xfId="0" applyAlignment="1" applyBorder="1" applyFont="1">
      <alignment horizontal="left" readingOrder="0" vertical="top"/>
    </xf>
    <xf borderId="32" fillId="0" fontId="49" numFmtId="0" xfId="0" applyAlignment="1" applyBorder="1" applyFont="1">
      <alignment horizontal="center" readingOrder="0"/>
    </xf>
    <xf borderId="120" fillId="0" fontId="30" numFmtId="0" xfId="0" applyAlignment="1" applyBorder="1" applyFont="1">
      <alignment horizontal="center" readingOrder="0"/>
    </xf>
    <xf borderId="121" fillId="0" fontId="30" numFmtId="0" xfId="0" applyAlignment="1" applyBorder="1" applyFont="1">
      <alignment vertical="bottom"/>
    </xf>
    <xf borderId="121" fillId="0" fontId="30" numFmtId="0" xfId="0" applyBorder="1" applyFont="1"/>
    <xf borderId="121" fillId="0" fontId="30" numFmtId="0" xfId="0" applyAlignment="1" applyBorder="1" applyFont="1">
      <alignment readingOrder="0"/>
    </xf>
    <xf borderId="122" fillId="0" fontId="30" numFmtId="0" xfId="0" applyAlignment="1" applyBorder="1" applyFont="1">
      <alignment readingOrder="0"/>
    </xf>
    <xf borderId="3" fillId="0" fontId="30" numFmtId="0" xfId="0" applyAlignment="1" applyBorder="1" applyFont="1">
      <alignment readingOrder="0"/>
    </xf>
    <xf borderId="62" fillId="0" fontId="30" numFmtId="0" xfId="0" applyAlignment="1" applyBorder="1" applyFont="1">
      <alignment readingOrder="0"/>
    </xf>
    <xf borderId="62" fillId="0" fontId="30" numFmtId="0" xfId="0" applyBorder="1" applyFont="1"/>
    <xf borderId="32" fillId="0" fontId="30" numFmtId="0" xfId="0" applyAlignment="1" applyBorder="1" applyFont="1">
      <alignment horizontal="left" readingOrder="0" shrinkToFit="0" vertical="bottom" wrapText="0"/>
    </xf>
    <xf borderId="41" fillId="10" fontId="30" numFmtId="0" xfId="0" applyAlignment="1" applyBorder="1" applyFont="1">
      <alignment horizontal="left" readingOrder="0" vertical="top"/>
    </xf>
    <xf borderId="0" fillId="0" fontId="30" numFmtId="0" xfId="0" applyAlignment="1" applyFont="1">
      <alignment horizontal="left" vertical="bottom"/>
    </xf>
    <xf borderId="37" fillId="0" fontId="30" numFmtId="0" xfId="0" applyBorder="1" applyFont="1"/>
    <xf borderId="7" fillId="0" fontId="76" numFmtId="0" xfId="0" applyAlignment="1" applyBorder="1" applyFont="1">
      <alignment horizontal="right" readingOrder="0" vertical="bottom"/>
    </xf>
    <xf borderId="34" fillId="9" fontId="30" numFmtId="0" xfId="0" applyAlignment="1" applyBorder="1" applyFont="1">
      <alignment horizontal="left" readingOrder="0" vertical="top"/>
    </xf>
    <xf borderId="37" fillId="0" fontId="30" numFmtId="0" xfId="0" applyAlignment="1" applyBorder="1" applyFont="1">
      <alignment horizontal="center" readingOrder="0" vertical="bottom"/>
    </xf>
    <xf borderId="32" fillId="0" fontId="79" numFmtId="0" xfId="0" applyAlignment="1" applyBorder="1" applyFont="1">
      <alignment horizontal="center" readingOrder="0" vertical="bottom"/>
    </xf>
    <xf borderId="34" fillId="0" fontId="30" numFmtId="0" xfId="0" applyAlignment="1" applyBorder="1" applyFont="1">
      <alignment readingOrder="0" shrinkToFit="0" vertical="top" wrapText="0"/>
    </xf>
    <xf borderId="32" fillId="0" fontId="30" numFmtId="0" xfId="0" applyAlignment="1" applyBorder="1" applyFont="1">
      <alignment readingOrder="0" shrinkToFit="0" vertical="top" wrapText="0"/>
    </xf>
    <xf borderId="32" fillId="0" fontId="49" numFmtId="0" xfId="0" applyAlignment="1" applyBorder="1" applyFont="1">
      <alignment horizontal="left" vertical="bottom"/>
    </xf>
    <xf borderId="32" fillId="0" fontId="30" numFmtId="0" xfId="0" applyAlignment="1" applyBorder="1" applyFont="1">
      <alignment horizontal="left" shrinkToFit="0" vertical="bottom" wrapText="0"/>
    </xf>
    <xf borderId="37" fillId="0" fontId="30" numFmtId="0" xfId="0" applyAlignment="1" applyBorder="1" applyFont="1">
      <alignment vertical="bottom"/>
    </xf>
    <xf borderId="32" fillId="0" fontId="80" numFmtId="0" xfId="0" applyAlignment="1" applyBorder="1" applyFont="1">
      <alignment horizontal="center" readingOrder="0" shrinkToFit="0" vertical="bottom" wrapText="0"/>
    </xf>
    <xf borderId="7" fillId="0" fontId="77" numFmtId="0" xfId="0" applyAlignment="1" applyBorder="1" applyFont="1">
      <alignment horizontal="right" readingOrder="0" vertical="bottom"/>
    </xf>
    <xf borderId="32" fillId="0" fontId="30" numFmtId="0" xfId="0" applyBorder="1" applyFont="1"/>
    <xf borderId="7" fillId="0" fontId="30" numFmtId="0" xfId="0" applyAlignment="1" applyBorder="1" applyFont="1">
      <alignment horizontal="left" readingOrder="0" shrinkToFit="0" vertical="bottom" wrapText="0"/>
    </xf>
    <xf borderId="32" fillId="0" fontId="80" numFmtId="0" xfId="0" applyAlignment="1" applyBorder="1" applyFont="1">
      <alignment horizontal="center" readingOrder="0" vertical="bottom"/>
    </xf>
    <xf borderId="41" fillId="0" fontId="30" numFmtId="0" xfId="0" applyAlignment="1" applyBorder="1" applyFont="1">
      <alignment readingOrder="0" vertical="bottom"/>
    </xf>
    <xf borderId="123" fillId="0" fontId="49" numFmtId="0" xfId="0" applyAlignment="1" applyBorder="1" applyFont="1">
      <alignment vertical="bottom"/>
    </xf>
    <xf borderId="68" fillId="0" fontId="75" numFmtId="0" xfId="0" applyAlignment="1" applyBorder="1" applyFont="1">
      <alignment horizontal="right" vertical="bottom"/>
    </xf>
    <xf borderId="68" fillId="0" fontId="49" numFmtId="0" xfId="0" applyAlignment="1" applyBorder="1" applyFont="1">
      <alignment vertical="bottom"/>
    </xf>
    <xf borderId="68" fillId="0" fontId="30" numFmtId="0" xfId="0" applyAlignment="1" applyBorder="1" applyFont="1">
      <alignment vertical="bottom"/>
    </xf>
    <xf borderId="93" fillId="0" fontId="30" numFmtId="0" xfId="0" applyAlignment="1" applyBorder="1" applyFont="1">
      <alignment horizontal="center" readingOrder="0"/>
    </xf>
    <xf borderId="93" fillId="0" fontId="49" numFmtId="0" xfId="0" applyAlignment="1" applyBorder="1" applyFont="1">
      <alignment horizontal="left" vertical="bottom"/>
    </xf>
    <xf borderId="32" fillId="0" fontId="49" numFmtId="0" xfId="0" applyAlignment="1" applyBorder="1" applyFont="1">
      <alignment horizontal="left" readingOrder="0"/>
    </xf>
    <xf borderId="72" fillId="0" fontId="30" numFmtId="0" xfId="0" applyAlignment="1" applyBorder="1" applyFont="1">
      <alignment readingOrder="0"/>
    </xf>
    <xf borderId="115" fillId="0" fontId="30" numFmtId="0" xfId="0" applyAlignment="1" applyBorder="1" applyFont="1">
      <alignment readingOrder="0" vertical="bottom"/>
    </xf>
    <xf borderId="115" fillId="0" fontId="30" numFmtId="0" xfId="0" applyAlignment="1" applyBorder="1" applyFont="1">
      <alignment vertical="bottom"/>
    </xf>
    <xf borderId="115" fillId="0" fontId="30" numFmtId="0" xfId="0" applyAlignment="1" applyBorder="1" applyFont="1">
      <alignment readingOrder="0"/>
    </xf>
    <xf borderId="115" fillId="0" fontId="30" numFmtId="0" xfId="0" applyAlignment="1" applyBorder="1" applyFont="1">
      <alignment horizontal="left" readingOrder="0" shrinkToFit="0" vertical="bottom" wrapText="0"/>
    </xf>
    <xf borderId="115" fillId="2" fontId="30" numFmtId="0" xfId="0" applyAlignment="1" applyBorder="1" applyFont="1">
      <alignment horizontal="center" readingOrder="0"/>
    </xf>
    <xf borderId="71" fillId="2" fontId="30" numFmtId="0" xfId="0" applyAlignment="1" applyBorder="1" applyFont="1">
      <alignment horizontal="center" readingOrder="0"/>
    </xf>
    <xf borderId="41" fillId="0" fontId="49" numFmtId="0" xfId="0" applyAlignment="1" applyBorder="1" applyFont="1">
      <alignment horizontal="center" readingOrder="0"/>
    </xf>
    <xf borderId="124" fillId="0" fontId="30" numFmtId="0" xfId="0" applyAlignment="1" applyBorder="1" applyFont="1">
      <alignment readingOrder="0"/>
    </xf>
    <xf borderId="12" fillId="0" fontId="30" numFmtId="0" xfId="0" applyAlignment="1" applyBorder="1" applyFont="1">
      <alignment readingOrder="0" vertical="bottom"/>
    </xf>
    <xf borderId="12" fillId="0" fontId="30" numFmtId="0" xfId="0" applyAlignment="1" applyBorder="1" applyFont="1">
      <alignment vertical="bottom"/>
    </xf>
    <xf borderId="12" fillId="0" fontId="30" numFmtId="0" xfId="0" applyAlignment="1" applyBorder="1" applyFont="1">
      <alignment readingOrder="0"/>
    </xf>
    <xf borderId="12" fillId="2" fontId="30" numFmtId="0" xfId="0" applyAlignment="1" applyBorder="1" applyFont="1">
      <alignment horizontal="center" readingOrder="0"/>
    </xf>
    <xf borderId="125" fillId="2" fontId="30" numFmtId="0" xfId="0" applyAlignment="1" applyBorder="1" applyFont="1">
      <alignment horizontal="center" readingOrder="0"/>
    </xf>
    <xf borderId="32" fillId="0" fontId="30" numFmtId="0" xfId="0" applyAlignment="1" applyBorder="1" applyFont="1">
      <alignment horizontal="left" readingOrder="0" vertical="bottom"/>
    </xf>
    <xf borderId="42" fillId="6" fontId="45" numFmtId="0" xfId="0" applyAlignment="1" applyBorder="1" applyFont="1">
      <alignment horizontal="center" readingOrder="0" vertical="bottom"/>
    </xf>
    <xf borderId="37" fillId="0" fontId="30" numFmtId="0" xfId="0" applyAlignment="1" applyBorder="1" applyFont="1">
      <alignment shrinkToFit="0" vertical="bottom" wrapText="0"/>
    </xf>
    <xf borderId="7" fillId="0" fontId="30" numFmtId="0" xfId="0" applyAlignment="1" applyBorder="1" applyFont="1">
      <alignment shrinkToFit="0" vertical="bottom" wrapText="0"/>
    </xf>
    <xf borderId="7" fillId="0" fontId="81" numFmtId="0" xfId="0" applyAlignment="1" applyBorder="1" applyFont="1">
      <alignment readingOrder="0"/>
    </xf>
    <xf borderId="37" fillId="0" fontId="81" numFmtId="0" xfId="0" applyAlignment="1" applyBorder="1" applyFont="1">
      <alignment vertical="bottom"/>
    </xf>
    <xf borderId="41" fillId="0" fontId="82" numFmtId="0" xfId="0" applyAlignment="1" applyBorder="1" applyFont="1">
      <alignment horizontal="center" readingOrder="0" shrinkToFit="0" vertical="bottom" wrapText="0"/>
    </xf>
    <xf borderId="42" fillId="18" fontId="45" numFmtId="0" xfId="0" applyAlignment="1" applyBorder="1" applyFont="1">
      <alignment horizontal="center" readingOrder="0" vertical="bottom"/>
    </xf>
    <xf borderId="32" fillId="0" fontId="30" numFmtId="0" xfId="0" applyAlignment="1" applyBorder="1" applyFont="1">
      <alignment horizontal="left" vertical="bottom"/>
    </xf>
    <xf borderId="73" fillId="0" fontId="49" numFmtId="0" xfId="0" applyAlignment="1" applyBorder="1" applyFont="1">
      <alignment horizontal="center"/>
    </xf>
    <xf borderId="74" fillId="0" fontId="49" numFmtId="0" xfId="0" applyAlignment="1" applyBorder="1" applyFont="1">
      <alignment horizontal="left" shrinkToFit="0" wrapText="0"/>
    </xf>
    <xf borderId="74" fillId="0" fontId="49" numFmtId="0" xfId="0" applyAlignment="1" applyBorder="1" applyFont="1">
      <alignment horizontal="center"/>
    </xf>
    <xf borderId="40" fillId="0" fontId="30" numFmtId="0" xfId="0" applyAlignment="1" applyBorder="1" applyFont="1">
      <alignment readingOrder="0"/>
    </xf>
    <xf borderId="40" fillId="0" fontId="30" numFmtId="0" xfId="0" applyAlignment="1" applyBorder="1" applyFont="1">
      <alignment horizontal="left" readingOrder="0" shrinkToFit="0" vertical="bottom" wrapText="0"/>
    </xf>
    <xf borderId="38" fillId="0" fontId="30" numFmtId="0" xfId="0" applyAlignment="1" applyBorder="1" applyFont="1">
      <alignment vertical="bottom"/>
    </xf>
    <xf borderId="7" fillId="0" fontId="30" numFmtId="0" xfId="0" applyAlignment="1" applyBorder="1" applyFont="1">
      <alignment horizontal="center" readingOrder="0" vertical="bottom"/>
    </xf>
    <xf borderId="40" fillId="0" fontId="30" numFmtId="0" xfId="0" applyBorder="1" applyFont="1"/>
    <xf borderId="61" fillId="0" fontId="49" numFmtId="0" xfId="0" applyAlignment="1" applyBorder="1" applyFont="1">
      <alignment vertical="bottom"/>
    </xf>
    <xf borderId="40" fillId="0" fontId="74" numFmtId="0" xfId="0" applyAlignment="1" applyBorder="1" applyFont="1">
      <alignment horizontal="right" vertical="bottom"/>
    </xf>
    <xf borderId="40" fillId="0" fontId="49" numFmtId="0" xfId="0" applyAlignment="1" applyBorder="1" applyFont="1">
      <alignment vertical="bottom"/>
    </xf>
    <xf borderId="32" fillId="0" fontId="30" numFmtId="0" xfId="0" applyAlignment="1" applyBorder="1" applyFont="1">
      <alignment horizontal="center" readingOrder="0"/>
    </xf>
    <xf borderId="32" fillId="0" fontId="30" numFmtId="0" xfId="0" applyAlignment="1" applyBorder="1" applyFont="1">
      <alignment horizontal="left" readingOrder="0"/>
    </xf>
    <xf borderId="41" fillId="0" fontId="30" numFmtId="0" xfId="0" applyAlignment="1" applyBorder="1" applyFont="1">
      <alignment horizontal="left" readingOrder="0" shrinkToFit="0" vertical="bottom" wrapText="0"/>
    </xf>
    <xf borderId="32" fillId="0" fontId="82" numFmtId="0" xfId="0" applyAlignment="1" applyBorder="1" applyFont="1">
      <alignment horizontal="center" readingOrder="0" shrinkToFit="0" vertical="bottom" wrapText="0"/>
    </xf>
    <xf borderId="67" fillId="2" fontId="77" numFmtId="0" xfId="0" applyAlignment="1" applyBorder="1" applyFont="1">
      <alignment readingOrder="0"/>
    </xf>
    <xf borderId="93" fillId="0" fontId="30" numFmtId="0" xfId="0" applyAlignment="1" applyBorder="1" applyFont="1">
      <alignment readingOrder="0" vertical="bottom"/>
    </xf>
    <xf borderId="40" fillId="0" fontId="78" numFmtId="0" xfId="0" applyAlignment="1" applyBorder="1" applyFont="1">
      <alignment horizontal="right" vertical="bottom"/>
    </xf>
    <xf borderId="40" fillId="0" fontId="81" numFmtId="0" xfId="0" applyAlignment="1" applyBorder="1" applyFont="1">
      <alignment vertical="bottom"/>
    </xf>
    <xf borderId="38" fillId="0" fontId="81" numFmtId="0" xfId="0" applyAlignment="1" applyBorder="1" applyFont="1">
      <alignment vertical="bottom"/>
    </xf>
    <xf borderId="41" fillId="0" fontId="49" numFmtId="0" xfId="0" applyAlignment="1" applyBorder="1" applyFont="1">
      <alignment horizontal="left" readingOrder="0"/>
    </xf>
    <xf borderId="40" fillId="0" fontId="75" numFmtId="0" xfId="0" applyAlignment="1" applyBorder="1" applyFont="1">
      <alignment horizontal="right" readingOrder="0" vertical="bottom"/>
    </xf>
    <xf borderId="40" fillId="0" fontId="49" numFmtId="0" xfId="0" applyAlignment="1" applyBorder="1" applyFont="1">
      <alignment readingOrder="0" vertical="bottom"/>
    </xf>
    <xf borderId="40" fillId="0" fontId="52" numFmtId="0" xfId="0" applyAlignment="1" applyBorder="1" applyFont="1">
      <alignment horizontal="left" shrinkToFit="0" vertical="bottom" wrapText="0"/>
    </xf>
    <xf borderId="0" fillId="0" fontId="52" numFmtId="0" xfId="0" applyAlignment="1" applyFont="1">
      <alignment horizontal="left" shrinkToFit="0" vertical="bottom" wrapText="0"/>
    </xf>
    <xf borderId="61" fillId="0" fontId="45" numFmtId="0" xfId="0" applyAlignment="1" applyBorder="1" applyFont="1">
      <alignment horizontal="center" vertical="bottom"/>
    </xf>
    <xf borderId="62" fillId="0" fontId="45" numFmtId="0" xfId="0" applyAlignment="1" applyBorder="1" applyFont="1">
      <alignment horizontal="center" vertical="bottom"/>
    </xf>
    <xf borderId="38" fillId="0" fontId="45" numFmtId="0" xfId="0" applyAlignment="1" applyBorder="1" applyFont="1">
      <alignment horizontal="center" vertical="bottom"/>
    </xf>
    <xf borderId="41" fillId="0" fontId="30" numFmtId="0" xfId="0" applyAlignment="1" applyBorder="1" applyFont="1">
      <alignment horizontal="left" readingOrder="0" vertical="bottom"/>
    </xf>
    <xf borderId="41" fillId="0" fontId="49" numFmtId="0" xfId="0" applyAlignment="1" applyBorder="1" applyFont="1">
      <alignment horizontal="left" readingOrder="0" shrinkToFit="0" wrapText="0"/>
    </xf>
    <xf borderId="38" fillId="2" fontId="83" numFmtId="0" xfId="0" applyAlignment="1" applyBorder="1" applyFont="1">
      <alignment horizontal="left" readingOrder="0"/>
    </xf>
    <xf borderId="32" fillId="2" fontId="83" numFmtId="0" xfId="0" applyAlignment="1" applyBorder="1" applyFont="1">
      <alignment horizontal="left" readingOrder="0"/>
    </xf>
    <xf borderId="42" fillId="8" fontId="45" numFmtId="0" xfId="0" applyAlignment="1" applyBorder="1" applyFont="1">
      <alignment horizontal="center" readingOrder="0" vertical="bottom"/>
    </xf>
    <xf borderId="93" fillId="0" fontId="30" numFmtId="0" xfId="0" applyAlignment="1" applyBorder="1" applyFont="1">
      <alignment vertical="bottom"/>
    </xf>
    <xf borderId="93" fillId="0" fontId="30" numFmtId="0" xfId="0" applyAlignment="1" applyBorder="1" applyFont="1">
      <alignment horizontal="left" vertical="bottom"/>
    </xf>
    <xf borderId="7" fillId="0" fontId="80" numFmtId="0" xfId="0" applyAlignment="1" applyBorder="1" applyFont="1">
      <alignment horizontal="center" readingOrder="0" vertical="bottom"/>
    </xf>
    <xf borderId="37" fillId="0" fontId="80" numFmtId="0" xfId="0" applyAlignment="1" applyBorder="1" applyFont="1">
      <alignment horizontal="center" readingOrder="0" vertical="bottom"/>
    </xf>
    <xf borderId="115" fillId="0" fontId="30" numFmtId="0" xfId="0" applyAlignment="1" applyBorder="1" applyFont="1">
      <alignment horizontal="left" readingOrder="0" vertical="bottom"/>
    </xf>
    <xf borderId="76" fillId="0" fontId="30" numFmtId="0" xfId="0" applyAlignment="1" applyBorder="1" applyFont="1">
      <alignment horizontal="center"/>
    </xf>
    <xf borderId="7" fillId="0" fontId="30" numFmtId="0" xfId="0" applyBorder="1" applyFont="1"/>
    <xf borderId="40" fillId="0" fontId="30" numFmtId="0" xfId="0" applyAlignment="1" applyBorder="1" applyFont="1">
      <alignment horizontal="center" readingOrder="0" vertical="bottom"/>
    </xf>
    <xf borderId="67" fillId="2" fontId="76" numFmtId="0" xfId="0" applyAlignment="1" applyBorder="1" applyFont="1">
      <alignment readingOrder="0"/>
    </xf>
    <xf borderId="42" fillId="5" fontId="45" numFmtId="0" xfId="0" applyAlignment="1" applyBorder="1" applyFont="1">
      <alignment horizontal="center" readingOrder="0" vertical="bottom"/>
    </xf>
    <xf borderId="32" fillId="0" fontId="84" numFmtId="0" xfId="0" applyAlignment="1" applyBorder="1" applyFont="1">
      <alignment readingOrder="0" vertical="bottom"/>
    </xf>
    <xf borderId="50" fillId="0" fontId="49" numFmtId="0" xfId="0" applyAlignment="1" applyBorder="1" applyFont="1">
      <alignment horizontal="left"/>
    </xf>
    <xf borderId="126" fillId="0" fontId="49" numFmtId="0" xfId="0" applyAlignment="1" applyBorder="1" applyFont="1">
      <alignment vertical="bottom"/>
    </xf>
    <xf borderId="82" fillId="0" fontId="75" numFmtId="0" xfId="0" applyAlignment="1" applyBorder="1" applyFont="1">
      <alignment horizontal="right" readingOrder="0" vertical="bottom"/>
    </xf>
    <xf borderId="82" fillId="0" fontId="49" numFmtId="0" xfId="0" applyAlignment="1" applyBorder="1" applyFont="1">
      <alignment readingOrder="0" vertical="bottom"/>
    </xf>
    <xf borderId="121" fillId="0" fontId="30" numFmtId="0" xfId="0" applyAlignment="1" applyBorder="1" applyFont="1">
      <alignment readingOrder="0" vertical="bottom"/>
    </xf>
    <xf borderId="15" fillId="0" fontId="52" numFmtId="0" xfId="0" applyAlignment="1" applyBorder="1" applyFont="1">
      <alignment readingOrder="0"/>
    </xf>
    <xf borderId="82" fillId="0" fontId="30" numFmtId="0" xfId="0" applyAlignment="1" applyBorder="1" applyFont="1">
      <alignment readingOrder="0" vertical="bottom"/>
    </xf>
    <xf borderId="121" fillId="0" fontId="30" numFmtId="0" xfId="0" applyBorder="1" applyFont="1"/>
    <xf borderId="121" fillId="0" fontId="30" numFmtId="0" xfId="0" applyAlignment="1" applyBorder="1" applyFont="1">
      <alignment horizontal="left" readingOrder="0" shrinkToFit="0" vertical="bottom" wrapText="0"/>
    </xf>
    <xf borderId="42" fillId="7" fontId="45" numFmtId="0" xfId="0" applyAlignment="1" applyBorder="1" applyFont="1">
      <alignment horizontal="center" readingOrder="0" vertical="bottom"/>
    </xf>
    <xf borderId="127" fillId="0" fontId="45" numFmtId="0" xfId="0" applyAlignment="1" applyBorder="1" applyFont="1">
      <alignment horizontal="center" vertical="bottom"/>
    </xf>
    <xf borderId="127" fillId="0" fontId="46" numFmtId="0" xfId="0" applyAlignment="1" applyBorder="1" applyFont="1">
      <alignment horizontal="left" shrinkToFit="0" vertical="bottom" wrapText="0"/>
    </xf>
    <xf borderId="82" fillId="0" fontId="77" numFmtId="0" xfId="0" applyAlignment="1" applyBorder="1" applyFont="1">
      <alignment horizontal="right" readingOrder="0" vertical="bottom"/>
    </xf>
    <xf borderId="40" fillId="0" fontId="52" numFmtId="0" xfId="0" applyAlignment="1" applyBorder="1" applyFont="1">
      <alignment readingOrder="0"/>
    </xf>
    <xf borderId="40" fillId="0" fontId="74" numFmtId="0" xfId="0" applyAlignment="1" applyBorder="1" applyFont="1">
      <alignment horizontal="right" readingOrder="0" vertical="bottom"/>
    </xf>
    <xf borderId="40" fillId="0" fontId="80" numFmtId="0" xfId="0" applyAlignment="1" applyBorder="1" applyFont="1">
      <alignment horizontal="center" readingOrder="0" vertical="bottom"/>
    </xf>
    <xf borderId="40" fillId="0" fontId="52" numFmtId="0" xfId="0" applyBorder="1" applyFont="1"/>
    <xf borderId="82" fillId="0" fontId="78" numFmtId="0" xfId="0" applyAlignment="1" applyBorder="1" applyFont="1">
      <alignment horizontal="right" readingOrder="0" vertical="bottom"/>
    </xf>
    <xf borderId="40" fillId="0" fontId="79" numFmtId="0" xfId="0" applyAlignment="1" applyBorder="1" applyFont="1">
      <alignment horizontal="center" readingOrder="0" vertical="bottom"/>
    </xf>
    <xf borderId="114" fillId="0" fontId="45" numFmtId="0" xfId="0" applyAlignment="1" applyBorder="1" applyFont="1">
      <alignment horizontal="center" vertical="bottom"/>
    </xf>
    <xf borderId="82" fillId="0" fontId="76" numFmtId="0" xfId="0" applyAlignment="1" applyBorder="1" applyFont="1">
      <alignment horizontal="right" readingOrder="0" vertical="bottom"/>
    </xf>
    <xf borderId="40" fillId="0" fontId="82" numFmtId="0" xfId="0" applyAlignment="1" applyBorder="1" applyFont="1">
      <alignment horizontal="center" readingOrder="0" vertical="bottom"/>
    </xf>
    <xf borderId="40" fillId="0" fontId="84" numFmtId="0" xfId="0" applyAlignment="1" applyBorder="1" applyFont="1">
      <alignment horizontal="center" readingOrder="0" vertical="bottom"/>
    </xf>
    <xf borderId="41" fillId="12" fontId="30" numFmtId="0" xfId="0" applyAlignment="1" applyBorder="1" applyFont="1">
      <alignment horizontal="left" vertical="top"/>
    </xf>
    <xf borderId="37" fillId="0" fontId="79" numFmtId="0" xfId="0" applyAlignment="1" applyBorder="1" applyFont="1">
      <alignment horizontal="center" readingOrder="0" vertical="bottom"/>
    </xf>
    <xf borderId="34" fillId="10" fontId="30" numFmtId="0" xfId="0" applyAlignment="1" applyBorder="1" applyFont="1">
      <alignment horizontal="left" readingOrder="0" vertical="top"/>
    </xf>
    <xf borderId="7" fillId="0" fontId="30" numFmtId="0" xfId="0" applyAlignment="1" applyBorder="1" applyFont="1">
      <alignment horizontal="left" readingOrder="0" vertical="bottom"/>
    </xf>
    <xf borderId="37" fillId="0" fontId="30" numFmtId="0" xfId="0" applyAlignment="1" applyBorder="1" applyFont="1">
      <alignment horizontal="left" readingOrder="0" vertical="bottom"/>
    </xf>
    <xf borderId="82" fillId="0" fontId="74" numFmtId="0" xfId="0" applyAlignment="1" applyBorder="1" applyFont="1">
      <alignment horizontal="right" readingOrder="0" vertical="bottom"/>
    </xf>
    <xf borderId="127" fillId="0" fontId="46" numFmtId="0" xfId="0" applyAlignment="1" applyBorder="1" applyFont="1">
      <alignment horizontal="left" vertical="bottom"/>
    </xf>
    <xf borderId="34" fillId="10" fontId="30" numFmtId="0" xfId="0" applyAlignment="1" applyBorder="1" applyFont="1">
      <alignment horizontal="left" vertical="top"/>
    </xf>
    <xf borderId="7" fillId="0" fontId="79" numFmtId="0" xfId="0" applyAlignment="1" applyBorder="1" applyFont="1">
      <alignment horizontal="center" readingOrder="0" vertical="bottom"/>
    </xf>
    <xf borderId="34" fillId="14" fontId="30" numFmtId="0" xfId="0" applyAlignment="1" applyBorder="1" applyFont="1">
      <alignment horizontal="left" readingOrder="0" vertical="top"/>
    </xf>
    <xf borderId="34" fillId="11" fontId="30" numFmtId="0" xfId="0" applyAlignment="1" applyBorder="1" applyFont="1">
      <alignment horizontal="left" readingOrder="0" vertical="top"/>
    </xf>
    <xf borderId="34" fillId="9" fontId="30" numFmtId="0" xfId="0" applyAlignment="1" applyBorder="1" applyFont="1">
      <alignment horizontal="left" vertical="top"/>
    </xf>
    <xf borderId="34" fillId="14" fontId="30" numFmtId="0" xfId="0" applyAlignment="1" applyBorder="1" applyFont="1">
      <alignment horizontal="left" vertical="top"/>
    </xf>
    <xf borderId="34" fillId="11" fontId="30" numFmtId="0" xfId="0" applyAlignment="1" applyBorder="1" applyFont="1">
      <alignment horizontal="left" vertical="top"/>
    </xf>
    <xf borderId="34" fillId="13" fontId="30" numFmtId="0" xfId="0" applyAlignment="1" applyBorder="1" applyFont="1">
      <alignment horizontal="left" readingOrder="0" vertical="top"/>
    </xf>
    <xf borderId="34" fillId="13" fontId="30" numFmtId="0" xfId="0" applyAlignment="1" applyBorder="1" applyFont="1">
      <alignment horizontal="left" vertical="top"/>
    </xf>
    <xf borderId="96" fillId="12" fontId="30" numFmtId="0" xfId="0" applyAlignment="1" applyBorder="1" applyFont="1">
      <alignment horizontal="left" readingOrder="0" vertical="top"/>
    </xf>
    <xf borderId="96" fillId="10" fontId="30" numFmtId="0" xfId="0" applyAlignment="1" applyBorder="1" applyFont="1">
      <alignment horizontal="left" readingOrder="0" vertical="top"/>
    </xf>
    <xf borderId="96" fillId="14" fontId="30" numFmtId="0" xfId="0" applyAlignment="1" applyBorder="1" applyFont="1">
      <alignment horizontal="left" readingOrder="0" vertical="top"/>
    </xf>
    <xf borderId="96" fillId="11" fontId="30" numFmtId="0" xfId="0" applyAlignment="1" applyBorder="1" applyFont="1">
      <alignment horizontal="left" readingOrder="0" vertical="top"/>
    </xf>
    <xf borderId="96" fillId="13" fontId="30" numFmtId="0" xfId="0" applyAlignment="1" applyBorder="1" applyFont="1">
      <alignment horizontal="left" readingOrder="0" vertical="top"/>
    </xf>
    <xf borderId="45" fillId="0" fontId="30" numFmtId="0" xfId="0" applyBorder="1" applyFont="1"/>
    <xf borderId="34" fillId="0" fontId="30" numFmtId="0" xfId="0" applyBorder="1" applyFont="1"/>
    <xf borderId="46" fillId="9" fontId="30" numFmtId="0" xfId="0" applyAlignment="1" applyBorder="1" applyFont="1">
      <alignment horizontal="left" readingOrder="0" vertical="top"/>
    </xf>
    <xf borderId="11" fillId="0" fontId="30" numFmtId="0" xfId="0" applyAlignment="1" applyBorder="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3.png"/></Relationships>
</file>

<file path=xl/drawings/_rels/drawing22.xml.rels><?xml version="1.0" encoding="UTF-8" standalone="yes"?><Relationships xmlns="http://schemas.openxmlformats.org/package/2006/relationships"><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1" Type="http://schemas.openxmlformats.org/officeDocument/2006/relationships/image" Target="../media/image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1" Type="http://schemas.openxmlformats.org/officeDocument/2006/relationships/image" Target="../media/image3.png"/></Relationships>
</file>

<file path=xl/drawings/_rels/drawing26.xml.rels><?xml version="1.0" encoding="UTF-8" standalone="yes"?><Relationships xmlns="http://schemas.openxmlformats.org/package/2006/relationships"><Relationship Id="rId1" Type="http://schemas.openxmlformats.org/officeDocument/2006/relationships/image" Target="../media/image3.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3.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1076325</xdr:colOff>
      <xdr:row>0</xdr:row>
      <xdr:rowOff>0</xdr:rowOff>
    </xdr:from>
    <xdr:ext cx="152400" cy="2714625"/>
    <xdr:sp>
      <xdr:nvSpPr>
        <xdr:cNvPr id="3" name="Shape 3"/>
        <xdr:cNvSpPr/>
      </xdr:nvSpPr>
      <xdr:spPr>
        <a:xfrm>
          <a:off x="2261950" y="845775"/>
          <a:ext cx="147600" cy="2370300"/>
        </a:xfrm>
        <a:prstGeom prst="rect">
          <a:avLst/>
        </a:prstGeom>
        <a:solidFill>
          <a:srgbClr val="FFFFFF"/>
        </a:solidFill>
        <a:ln cap="flat" cmpd="sng" w="9525">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295275</xdr:colOff>
      <xdr:row>2</xdr:row>
      <xdr:rowOff>200025</xdr:rowOff>
    </xdr:from>
    <xdr:ext cx="1314450" cy="37147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714375</xdr:colOff>
      <xdr:row>0</xdr:row>
      <xdr:rowOff>0</xdr:rowOff>
    </xdr:from>
    <xdr:ext cx="12963525" cy="1095375"/>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0</xdr:row>
      <xdr:rowOff>0</xdr:rowOff>
    </xdr:from>
    <xdr:ext cx="885825" cy="666750"/>
    <xdr:pic>
      <xdr:nvPicPr>
        <xdr:cNvPr id="0" name="image3.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17</xdr:col>
      <xdr:colOff>114300</xdr:colOff>
      <xdr:row>4</xdr:row>
      <xdr:rowOff>152400</xdr:rowOff>
    </xdr:from>
    <xdr:ext cx="2162175" cy="495300"/>
    <xdr:sp>
      <xdr:nvSpPr>
        <xdr:cNvPr id="4" name="Shape 4"/>
        <xdr:cNvSpPr txBox="1"/>
      </xdr:nvSpPr>
      <xdr:spPr>
        <a:xfrm>
          <a:off x="2271800" y="1239175"/>
          <a:ext cx="2143800" cy="477000"/>
        </a:xfrm>
        <a:prstGeom prst="rect">
          <a:avLst/>
        </a:prstGeom>
        <a:noFill/>
        <a:ln>
          <a:noFill/>
        </a:ln>
      </xdr:spPr>
      <xdr:txBody>
        <a:bodyPr anchorCtr="0" anchor="t" bIns="91425" lIns="91425" spcFirstLastPara="1" rIns="91425" wrap="square" tIns="91425">
          <a:spAutoFit/>
        </a:bodyPr>
        <a:lstStyle/>
        <a:p>
          <a:pPr indent="0" lvl="0" marL="0" rtl="0" algn="ctr">
            <a:spcBef>
              <a:spcPts val="0"/>
            </a:spcBef>
            <a:spcAft>
              <a:spcPts val="0"/>
            </a:spcAft>
            <a:buNone/>
          </a:pPr>
          <a:r>
            <a:rPr b="1" lang="en-US" sz="1900">
              <a:solidFill>
                <a:srgbClr val="6AA84F"/>
              </a:solidFill>
              <a:latin typeface="Century Gothic"/>
              <a:ea typeface="Century Gothic"/>
              <a:cs typeface="Century Gothic"/>
              <a:sym typeface="Century Gothic"/>
            </a:rPr>
            <a:t>Manually Select</a:t>
          </a:r>
          <a:endParaRPr b="1" sz="1900">
            <a:solidFill>
              <a:srgbClr val="6AA84F"/>
            </a:solidFill>
            <a:latin typeface="Century Gothic"/>
            <a:ea typeface="Century Gothic"/>
            <a:cs typeface="Century Gothic"/>
            <a:sym typeface="Century Gothic"/>
          </a:endParaRPr>
        </a:p>
      </xdr:txBody>
    </xdr:sp>
    <xdr:clientData fLocksWithSheet="0"/>
  </xdr:oneCellAnchor>
  <xdr:oneCellAnchor>
    <xdr:from>
      <xdr:col>0</xdr:col>
      <xdr:colOff>0</xdr:colOff>
      <xdr:row>0</xdr:row>
      <xdr:rowOff>0</xdr:rowOff>
    </xdr:from>
    <xdr:ext cx="476250" cy="3524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12</xdr:col>
      <xdr:colOff>0</xdr:colOff>
      <xdr:row>0</xdr:row>
      <xdr:rowOff>0</xdr:rowOff>
    </xdr:from>
    <xdr:ext cx="485775" cy="3619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40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60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80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100</xdr:col>
      <xdr:colOff>0</xdr:colOff>
      <xdr:row>0</xdr:row>
      <xdr:rowOff>0</xdr:rowOff>
    </xdr:from>
    <xdr:ext cx="257175" cy="2000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4.0" ySplit="5.0" topLeftCell="E6" activePane="bottomRight" state="frozen"/>
      <selection activeCell="E1" sqref="E1" pane="topRight"/>
      <selection activeCell="A6" sqref="A6" pane="bottomLeft"/>
      <selection activeCell="E6" sqref="E6" pane="bottomRight"/>
    </sheetView>
  </sheetViews>
  <sheetFormatPr customHeight="1" defaultColWidth="12.63" defaultRowHeight="15.75"/>
  <cols>
    <col customWidth="1" min="1" max="1" width="11.63"/>
    <col customWidth="1" min="2" max="2" width="13.38"/>
    <col customWidth="1" min="3" max="3" width="27.88"/>
    <col customWidth="1" min="4" max="4" width="15.5"/>
    <col customWidth="1" min="5" max="5" width="17.63"/>
    <col customWidth="1" min="7" max="7" width="17.63"/>
    <col customWidth="1" min="10" max="10" width="17.63"/>
    <col customWidth="1" min="13" max="13" width="17.63"/>
    <col customWidth="1" min="16" max="16" width="17.63"/>
    <col customWidth="1" min="19" max="19" width="17.63"/>
    <col customWidth="1" min="22" max="22" width="19.13"/>
  </cols>
  <sheetData>
    <row r="1" ht="55.5" customHeight="1">
      <c r="A1" s="1"/>
      <c r="B1" s="2"/>
      <c r="C1" s="3"/>
      <c r="D1" s="4"/>
      <c r="E1" s="4"/>
      <c r="F1" s="4"/>
      <c r="G1" s="5"/>
      <c r="H1" s="4"/>
      <c r="I1" s="4"/>
      <c r="J1" s="5"/>
      <c r="K1" s="4"/>
      <c r="L1" s="4"/>
      <c r="M1" s="5"/>
      <c r="N1" s="4"/>
      <c r="O1" s="4"/>
      <c r="P1" s="4"/>
      <c r="Q1" s="4"/>
      <c r="R1" s="4"/>
      <c r="S1" s="6"/>
      <c r="T1" s="7"/>
      <c r="U1" s="7"/>
      <c r="V1" s="7"/>
    </row>
    <row r="2">
      <c r="A2" s="8"/>
      <c r="B2" s="9"/>
      <c r="C2" s="10" t="s">
        <v>0</v>
      </c>
      <c r="D2" s="11"/>
      <c r="E2" s="11"/>
      <c r="F2" s="11"/>
      <c r="G2" s="12"/>
      <c r="H2" s="11"/>
      <c r="I2" s="11"/>
      <c r="J2" s="12"/>
      <c r="K2" s="11"/>
      <c r="L2" s="11"/>
      <c r="M2" s="12"/>
      <c r="N2" s="11"/>
      <c r="O2" s="11"/>
      <c r="P2" s="11"/>
      <c r="Q2" s="11"/>
      <c r="R2" s="11"/>
      <c r="S2" s="13"/>
      <c r="T2" s="7"/>
      <c r="U2" s="7"/>
      <c r="V2" s="7"/>
    </row>
    <row r="3">
      <c r="A3" s="14"/>
      <c r="B3" s="15"/>
      <c r="C3" s="16" t="s">
        <v>1</v>
      </c>
      <c r="D3" s="15"/>
      <c r="E3" s="17" t="s">
        <v>2</v>
      </c>
      <c r="F3" s="18"/>
      <c r="G3" s="15"/>
      <c r="H3" s="19" t="s">
        <v>3</v>
      </c>
      <c r="I3" s="18"/>
      <c r="J3" s="18"/>
      <c r="K3" s="15"/>
      <c r="L3" s="20"/>
      <c r="M3" s="21"/>
      <c r="N3" s="20"/>
      <c r="O3" s="22"/>
      <c r="P3" s="22"/>
      <c r="Q3" s="22"/>
      <c r="R3" s="22"/>
      <c r="S3" s="23"/>
      <c r="T3" s="7"/>
      <c r="U3" s="7"/>
      <c r="V3" s="7"/>
    </row>
    <row r="4">
      <c r="A4" s="24"/>
      <c r="B4" s="25"/>
      <c r="C4" s="26"/>
      <c r="D4" s="27"/>
      <c r="E4" s="28"/>
      <c r="F4" s="29" t="s">
        <v>4</v>
      </c>
      <c r="G4" s="2"/>
      <c r="H4" s="29" t="s">
        <v>5</v>
      </c>
      <c r="I4" s="30"/>
      <c r="J4" s="2"/>
      <c r="K4" s="29" t="s">
        <v>6</v>
      </c>
      <c r="L4" s="30"/>
      <c r="M4" s="2"/>
      <c r="N4" s="29" t="s">
        <v>7</v>
      </c>
      <c r="O4" s="30"/>
      <c r="P4" s="2"/>
      <c r="Q4" s="29" t="s">
        <v>8</v>
      </c>
      <c r="R4" s="30"/>
      <c r="S4" s="2"/>
      <c r="T4" s="29" t="s">
        <v>9</v>
      </c>
      <c r="U4" s="30"/>
      <c r="V4" s="2"/>
    </row>
    <row r="5">
      <c r="A5" s="31" t="s">
        <v>10</v>
      </c>
      <c r="B5" s="32" t="s">
        <v>11</v>
      </c>
      <c r="D5" s="33" t="s">
        <v>12</v>
      </c>
      <c r="E5" s="34" t="s">
        <v>13</v>
      </c>
      <c r="F5" s="34" t="s">
        <v>14</v>
      </c>
      <c r="G5" s="35" t="s">
        <v>15</v>
      </c>
      <c r="H5" s="35" t="s">
        <v>16</v>
      </c>
      <c r="I5" s="35" t="s">
        <v>17</v>
      </c>
      <c r="J5" s="36" t="s">
        <v>18</v>
      </c>
      <c r="K5" s="36" t="s">
        <v>19</v>
      </c>
      <c r="L5" s="36" t="s">
        <v>20</v>
      </c>
      <c r="M5" s="37" t="s">
        <v>21</v>
      </c>
      <c r="N5" s="37" t="s">
        <v>22</v>
      </c>
      <c r="O5" s="37" t="s">
        <v>23</v>
      </c>
      <c r="P5" s="38" t="s">
        <v>24</v>
      </c>
      <c r="Q5" s="38" t="s">
        <v>25</v>
      </c>
      <c r="R5" s="38" t="s">
        <v>26</v>
      </c>
      <c r="S5" s="39" t="s">
        <v>27</v>
      </c>
      <c r="T5" s="39" t="s">
        <v>28</v>
      </c>
      <c r="U5" s="39" t="s">
        <v>29</v>
      </c>
      <c r="V5" s="40"/>
    </row>
    <row r="6">
      <c r="A6" s="41">
        <v>1.0</v>
      </c>
      <c r="B6" s="42"/>
      <c r="C6" s="43"/>
      <c r="D6" s="44"/>
      <c r="E6" s="45" t="str">
        <f>'1'!$G$5</f>
        <v/>
      </c>
      <c r="F6" s="46">
        <f>'1'!$Q$5</f>
        <v>0</v>
      </c>
      <c r="G6" s="47" t="str">
        <f>'1'!$Z$5</f>
        <v/>
      </c>
      <c r="H6" s="48">
        <f>'1'!$AK$5</f>
        <v>0</v>
      </c>
      <c r="I6" s="49" t="str">
        <f>sum('1'!$V$38, '1'!$V$48)&amp; "/57"</f>
        <v>0/57</v>
      </c>
      <c r="J6" s="50" t="str">
        <f>'1'!$AT$5</f>
        <v/>
      </c>
      <c r="K6" s="51">
        <f>'1'!$BE$5</f>
        <v>0</v>
      </c>
      <c r="L6" s="52" t="str">
        <f>sum('1'!$AP$47, '1'!$AP$54)&amp; "/47"</f>
        <v>0/47</v>
      </c>
      <c r="M6" s="53" t="str">
        <f>'1'!$BN$5</f>
        <v/>
      </c>
      <c r="N6" s="54">
        <f>'1'!$BY$5</f>
        <v>0</v>
      </c>
      <c r="O6" s="55" t="str">
        <f>sum('1'!$BJ$38, '1'!$BJ$43)&amp; "/34"</f>
        <v>0/34</v>
      </c>
      <c r="P6" s="56" t="str">
        <f>'1'!$CH$5</f>
        <v/>
      </c>
      <c r="Q6" s="57">
        <f>'1'!$CS$5</f>
        <v>0</v>
      </c>
      <c r="R6" s="58" t="str">
        <f>sum('1'!$CD$50, '1'!$CD$58)&amp; "/61"</f>
        <v>0/61</v>
      </c>
      <c r="S6" s="59" t="str">
        <f>'1'!$DB$5</f>
        <v/>
      </c>
      <c r="T6" s="60">
        <f>'1'!$DM$5</f>
        <v>0</v>
      </c>
      <c r="U6" s="61" t="str">
        <f>sum('1'!$CX$44, '1'!$CX$53)&amp; "/61"</f>
        <v>0/61</v>
      </c>
      <c r="V6" s="62"/>
    </row>
    <row r="7">
      <c r="A7" s="63">
        <v>2.0</v>
      </c>
      <c r="B7" s="64"/>
      <c r="C7" s="65"/>
      <c r="D7" s="66"/>
      <c r="E7" s="45" t="str">
        <f>'2'!$G$5</f>
        <v/>
      </c>
      <c r="F7" s="67">
        <f>'2'!$Q$5</f>
        <v>0</v>
      </c>
      <c r="G7" s="68" t="str">
        <f>'2'!$Z$5</f>
        <v/>
      </c>
      <c r="H7" s="69">
        <f>'2'!$AK$5</f>
        <v>0</v>
      </c>
      <c r="I7" s="70" t="str">
        <f>sum('2'!$V$38, '2'!$V$48)&amp; "/57"</f>
        <v>0/57</v>
      </c>
      <c r="J7" s="71" t="str">
        <f>'2'!$AT$5</f>
        <v/>
      </c>
      <c r="K7" s="72">
        <f>'2'!$BE$5</f>
        <v>0</v>
      </c>
      <c r="L7" s="73" t="str">
        <f>sum('2'!$AP$47, '2'!$AP$54)&amp; "/47"</f>
        <v>0/47</v>
      </c>
      <c r="M7" s="74" t="str">
        <f>'2'!$BN$5</f>
        <v/>
      </c>
      <c r="N7" s="75">
        <f>'2'!$BY$5</f>
        <v>0</v>
      </c>
      <c r="O7" s="76" t="str">
        <f>sum('2'!$BJ$38, '2'!$BJ$43)&amp; "/34"</f>
        <v>0/34</v>
      </c>
      <c r="P7" s="77" t="str">
        <f>'2'!$CH$5</f>
        <v/>
      </c>
      <c r="Q7" s="78">
        <f>'2'!$CS$5</f>
        <v>0</v>
      </c>
      <c r="R7" s="79" t="str">
        <f>sum('2'!$CD$50, '1'!$CD$58)&amp; "/61"</f>
        <v>0/61</v>
      </c>
      <c r="S7" s="80" t="str">
        <f>'2'!$DB$5</f>
        <v/>
      </c>
      <c r="T7" s="81">
        <f>'2'!$DM$5</f>
        <v>0</v>
      </c>
      <c r="U7" s="82" t="str">
        <f>sum('2'!$CX$44, '2'!$CX$53)&amp; "/61"</f>
        <v>0/61</v>
      </c>
      <c r="V7" s="83"/>
    </row>
    <row r="8">
      <c r="A8" s="63">
        <v>3.0</v>
      </c>
      <c r="B8" s="64"/>
      <c r="C8" s="65"/>
      <c r="D8" s="66"/>
      <c r="E8" s="45" t="str">
        <f>'3'!$G$5</f>
        <v/>
      </c>
      <c r="F8" s="67">
        <f>'3'!$Q$5</f>
        <v>0</v>
      </c>
      <c r="G8" s="68" t="str">
        <f>'3'!$Z$5</f>
        <v/>
      </c>
      <c r="H8" s="69">
        <f>'3'!$AK$5</f>
        <v>0</v>
      </c>
      <c r="I8" s="70" t="str">
        <f>sum('3'!$V$38, '3'!$V$48)&amp; "/57"</f>
        <v>0/57</v>
      </c>
      <c r="J8" s="71" t="str">
        <f>'3'!$AT$5</f>
        <v/>
      </c>
      <c r="K8" s="72">
        <f>'3'!$BE$5</f>
        <v>0</v>
      </c>
      <c r="L8" s="73" t="str">
        <f>sum('3'!$AP$47, '3'!$AP$54)&amp; "/47"</f>
        <v>0/47</v>
      </c>
      <c r="M8" s="74" t="str">
        <f>'3'!$BN$5</f>
        <v/>
      </c>
      <c r="N8" s="75">
        <f>'3'!$BY$5</f>
        <v>0</v>
      </c>
      <c r="O8" s="76" t="str">
        <f>sum('3'!$BJ$38, '3'!$BJ$43)&amp; "/34"</f>
        <v>0/34</v>
      </c>
      <c r="P8" s="77" t="str">
        <f>'3'!$CH$5</f>
        <v/>
      </c>
      <c r="Q8" s="78">
        <f>'3'!$CS$5</f>
        <v>0</v>
      </c>
      <c r="R8" s="79" t="str">
        <f>sum('3'!$CD$50, '1'!$CD$58)&amp; "/61"</f>
        <v>0/61</v>
      </c>
      <c r="S8" s="80" t="str">
        <f>'3'!$DB$5</f>
        <v/>
      </c>
      <c r="T8" s="81">
        <f>'3'!$DM$5</f>
        <v>0</v>
      </c>
      <c r="U8" s="82" t="str">
        <f>sum('3'!$CX$44, '3'!$CX$53)&amp; "/61"</f>
        <v>0/61</v>
      </c>
      <c r="V8" s="83"/>
    </row>
    <row r="9">
      <c r="A9" s="84">
        <v>4.0</v>
      </c>
      <c r="B9" s="64"/>
      <c r="C9" s="65"/>
      <c r="D9" s="66"/>
      <c r="E9" s="45" t="str">
        <f>'4'!$G$5</f>
        <v/>
      </c>
      <c r="F9" s="67">
        <f>'4'!$Q$5</f>
        <v>0</v>
      </c>
      <c r="G9" s="68" t="str">
        <f>'4'!$Z$5</f>
        <v/>
      </c>
      <c r="H9" s="69">
        <f>'4'!$AK$5</f>
        <v>0</v>
      </c>
      <c r="I9" s="70" t="str">
        <f>sum('4'!$V$38, '4'!$V$48)&amp; "/57"</f>
        <v>0/57</v>
      </c>
      <c r="J9" s="71" t="str">
        <f>'4'!$AT$5</f>
        <v/>
      </c>
      <c r="K9" s="72">
        <f>'4'!$BE$5</f>
        <v>0</v>
      </c>
      <c r="L9" s="73" t="str">
        <f>sum('4'!$AP$47, '4'!$AP$54)&amp; "/47"</f>
        <v>0/47</v>
      </c>
      <c r="M9" s="74" t="str">
        <f>'4'!$BN$5</f>
        <v/>
      </c>
      <c r="N9" s="75">
        <f>'4'!$BY$5</f>
        <v>0</v>
      </c>
      <c r="O9" s="76" t="str">
        <f>sum('4'!$BJ$38, '4'!$BJ$43)&amp; "/34"</f>
        <v>0/34</v>
      </c>
      <c r="P9" s="77" t="str">
        <f>'4'!$CH$5</f>
        <v/>
      </c>
      <c r="Q9" s="78">
        <f>'4'!$CS$5</f>
        <v>0</v>
      </c>
      <c r="R9" s="79" t="str">
        <f>sum('4'!$CD$50, '1'!$CD$58)&amp; "/61"</f>
        <v>0/61</v>
      </c>
      <c r="S9" s="80" t="str">
        <f>'4'!$DB$5</f>
        <v/>
      </c>
      <c r="T9" s="81">
        <f>'4'!$DM$5</f>
        <v>0</v>
      </c>
      <c r="U9" s="82" t="str">
        <f>sum('4'!$CX$44, '4'!$CX$53)&amp; "/61"</f>
        <v>0/61</v>
      </c>
      <c r="V9" s="83"/>
    </row>
    <row r="10">
      <c r="A10" s="84">
        <v>5.0</v>
      </c>
      <c r="B10" s="64"/>
      <c r="C10" s="65"/>
      <c r="D10" s="66"/>
      <c r="E10" s="45" t="str">
        <f>'5'!$G$5</f>
        <v/>
      </c>
      <c r="F10" s="67">
        <f>'5'!$Q$5</f>
        <v>0</v>
      </c>
      <c r="G10" s="68" t="str">
        <f>'5'!$Z$5</f>
        <v/>
      </c>
      <c r="H10" s="69">
        <f>'5'!$AK$5</f>
        <v>0</v>
      </c>
      <c r="I10" s="70" t="str">
        <f>sum('5'!$V$38, '5'!$V$48)&amp; "/57"</f>
        <v>0/57</v>
      </c>
      <c r="J10" s="71" t="str">
        <f>'5'!$AT$5</f>
        <v/>
      </c>
      <c r="K10" s="72">
        <f>'5'!$BE$5</f>
        <v>0</v>
      </c>
      <c r="L10" s="73" t="str">
        <f>sum('5'!$AP$47, '5'!$AP$54)&amp; "/47"</f>
        <v>0/47</v>
      </c>
      <c r="M10" s="74" t="str">
        <f>'5'!$BN$5</f>
        <v/>
      </c>
      <c r="N10" s="75">
        <f>'5'!$BY$5</f>
        <v>0</v>
      </c>
      <c r="O10" s="76" t="str">
        <f>sum('5'!$BJ$38, '5'!$BJ$43)&amp; "/34"</f>
        <v>0/34</v>
      </c>
      <c r="P10" s="77" t="str">
        <f>'5'!$CH$5</f>
        <v/>
      </c>
      <c r="Q10" s="78">
        <f>'5'!$CS$5</f>
        <v>0</v>
      </c>
      <c r="R10" s="79" t="str">
        <f>sum('5'!$CD$50, '1'!$CD$58)&amp; "/61"</f>
        <v>0/61</v>
      </c>
      <c r="S10" s="80" t="str">
        <f>'5'!$DB$5</f>
        <v/>
      </c>
      <c r="T10" s="81">
        <f>'5'!$DM$5</f>
        <v>0</v>
      </c>
      <c r="U10" s="82" t="str">
        <f>sum('5'!$CX$44, '5'!$CX$53)&amp; "/61"</f>
        <v>0/61</v>
      </c>
      <c r="V10" s="83"/>
    </row>
    <row r="11">
      <c r="A11" s="84">
        <v>6.0</v>
      </c>
      <c r="B11" s="64"/>
      <c r="C11" s="65"/>
      <c r="D11" s="66"/>
      <c r="E11" s="45" t="str">
        <f>'6'!$G$5</f>
        <v/>
      </c>
      <c r="F11" s="67">
        <f>'6'!$Q$5</f>
        <v>0</v>
      </c>
      <c r="G11" s="68" t="str">
        <f>'6'!$Z$5</f>
        <v/>
      </c>
      <c r="H11" s="69">
        <f>'6'!$AK$5</f>
        <v>0</v>
      </c>
      <c r="I11" s="70" t="str">
        <f>sum('6'!$V$38, '6'!$V$48)&amp; "/57"</f>
        <v>0/57</v>
      </c>
      <c r="J11" s="71" t="str">
        <f>'6'!$AT$5</f>
        <v/>
      </c>
      <c r="K11" s="72">
        <f>'6'!$BE$5</f>
        <v>0</v>
      </c>
      <c r="L11" s="73" t="str">
        <f>sum('6'!$AP$47, '6'!$AP$54)&amp; "/47"</f>
        <v>0/47</v>
      </c>
      <c r="M11" s="74" t="str">
        <f>'6'!$BN$5</f>
        <v/>
      </c>
      <c r="N11" s="75">
        <f>'6'!$BY$5</f>
        <v>0</v>
      </c>
      <c r="O11" s="76" t="str">
        <f>sum('6'!$BJ$38, '6'!$BJ$43)&amp; "/34"</f>
        <v>0/34</v>
      </c>
      <c r="P11" s="77" t="str">
        <f>'6'!$CH$5</f>
        <v/>
      </c>
      <c r="Q11" s="78">
        <f>'6'!$CS$5</f>
        <v>0</v>
      </c>
      <c r="R11" s="79" t="str">
        <f>sum('6'!$CD$50, '1'!$CD$58)&amp; "/61"</f>
        <v>0/61</v>
      </c>
      <c r="S11" s="80" t="str">
        <f>'6'!$DB$5</f>
        <v/>
      </c>
      <c r="T11" s="81">
        <f>'6'!$DM$5</f>
        <v>0</v>
      </c>
      <c r="U11" s="82" t="str">
        <f>sum('6'!$CX$44, '6'!$CX$53)&amp; "/61"</f>
        <v>0/61</v>
      </c>
      <c r="V11" s="83"/>
    </row>
    <row r="12">
      <c r="A12" s="84">
        <v>7.0</v>
      </c>
      <c r="B12" s="64"/>
      <c r="C12" s="65"/>
      <c r="D12" s="66"/>
      <c r="E12" s="45" t="str">
        <f>'7'!$G$5</f>
        <v/>
      </c>
      <c r="F12" s="67">
        <f>'7'!$Q$5</f>
        <v>0</v>
      </c>
      <c r="G12" s="68" t="str">
        <f>'7'!$Z$5</f>
        <v/>
      </c>
      <c r="H12" s="69">
        <f>'7'!$AK$5</f>
        <v>0</v>
      </c>
      <c r="I12" s="70" t="str">
        <f>sum('7'!$V$38, '7'!$V$48)&amp; "/57"</f>
        <v>0/57</v>
      </c>
      <c r="J12" s="71" t="str">
        <f>'7'!$AT$5</f>
        <v/>
      </c>
      <c r="K12" s="72">
        <f>'7'!$BE$5</f>
        <v>0</v>
      </c>
      <c r="L12" s="73" t="str">
        <f>sum('7'!$AP$47, '7'!$AP$54)&amp; "/47"</f>
        <v>0/47</v>
      </c>
      <c r="M12" s="74" t="str">
        <f>'7'!$BN$5</f>
        <v/>
      </c>
      <c r="N12" s="75">
        <f>'7'!$BY$5</f>
        <v>0</v>
      </c>
      <c r="O12" s="76" t="str">
        <f>sum('7'!$BJ$38, '7'!$BJ$43)&amp; "/34"</f>
        <v>0/34</v>
      </c>
      <c r="P12" s="77" t="str">
        <f>'7'!$CH$5</f>
        <v/>
      </c>
      <c r="Q12" s="78">
        <f>'7'!$CS$5</f>
        <v>0</v>
      </c>
      <c r="R12" s="79" t="str">
        <f>sum('7'!$CD$50, '1'!$CD$58)&amp; "/61"</f>
        <v>0/61</v>
      </c>
      <c r="S12" s="80" t="str">
        <f>'7'!$DB$5</f>
        <v/>
      </c>
      <c r="T12" s="81">
        <f>'7'!$DM$5</f>
        <v>0</v>
      </c>
      <c r="U12" s="82" t="str">
        <f>sum('7'!$CX$44, '7'!$CX$53)&amp; "/61"</f>
        <v>0/61</v>
      </c>
      <c r="V12" s="83"/>
    </row>
    <row r="13">
      <c r="A13" s="84">
        <v>8.0</v>
      </c>
      <c r="B13" s="64"/>
      <c r="C13" s="65"/>
      <c r="D13" s="66"/>
      <c r="E13" s="45" t="str">
        <f>'8'!$G$5</f>
        <v/>
      </c>
      <c r="F13" s="67">
        <f>'8'!$Q$5</f>
        <v>0</v>
      </c>
      <c r="G13" s="68" t="str">
        <f>'8'!$Z$5</f>
        <v/>
      </c>
      <c r="H13" s="69">
        <f>'8'!$AK$5</f>
        <v>0</v>
      </c>
      <c r="I13" s="70" t="str">
        <f>sum('8'!$V$38, '8'!$V$48)&amp; "/57"</f>
        <v>0/57</v>
      </c>
      <c r="J13" s="71" t="str">
        <f>'8'!$AT$5</f>
        <v/>
      </c>
      <c r="K13" s="72">
        <f>'8'!$BE$5</f>
        <v>0</v>
      </c>
      <c r="L13" s="73" t="str">
        <f>sum('8'!$AP$47, '8'!$AP$54)&amp; "/47"</f>
        <v>0/47</v>
      </c>
      <c r="M13" s="74" t="str">
        <f>'8'!$BN$5</f>
        <v/>
      </c>
      <c r="N13" s="75">
        <f>'8'!$BY$5</f>
        <v>0</v>
      </c>
      <c r="O13" s="76" t="str">
        <f>sum('8'!$BJ$38, '8'!$BJ$43)&amp; "/34"</f>
        <v>0/34</v>
      </c>
      <c r="P13" s="77" t="str">
        <f>'8'!$CH$5</f>
        <v/>
      </c>
      <c r="Q13" s="78">
        <f>'8'!$CS$5</f>
        <v>0</v>
      </c>
      <c r="R13" s="79" t="str">
        <f>sum('8'!$CD$50, '8'!$CD$58)&amp; "/61"</f>
        <v>0/61</v>
      </c>
      <c r="S13" s="80" t="str">
        <f>'8'!$DB$5</f>
        <v/>
      </c>
      <c r="T13" s="81">
        <f>'8'!$DM$5</f>
        <v>0</v>
      </c>
      <c r="U13" s="82" t="str">
        <f>sum('8'!$CX$44, '8'!$CX$53)&amp; "/61"</f>
        <v>0/61</v>
      </c>
      <c r="V13" s="83"/>
    </row>
    <row r="14">
      <c r="A14" s="84">
        <v>9.0</v>
      </c>
      <c r="B14" s="64"/>
      <c r="C14" s="65"/>
      <c r="D14" s="66"/>
      <c r="E14" s="45" t="str">
        <f>'9'!$G$5</f>
        <v/>
      </c>
      <c r="F14" s="67">
        <f>'9'!$Q$5</f>
        <v>0</v>
      </c>
      <c r="G14" s="68" t="str">
        <f>'9'!$Z$5</f>
        <v/>
      </c>
      <c r="H14" s="69">
        <f>'9'!$AK$5</f>
        <v>0</v>
      </c>
      <c r="I14" s="70" t="str">
        <f>sum('9'!$V$38, '9'!$V$48)&amp; "/57"</f>
        <v>0/57</v>
      </c>
      <c r="J14" s="71" t="str">
        <f>'9'!$AT$5</f>
        <v/>
      </c>
      <c r="K14" s="72">
        <f>'9'!$BE$5</f>
        <v>0</v>
      </c>
      <c r="L14" s="73" t="str">
        <f>sum('9'!$AP$47, '9'!$AP$54)&amp; "/47"</f>
        <v>0/47</v>
      </c>
      <c r="M14" s="74" t="str">
        <f>'9'!$BN$5</f>
        <v/>
      </c>
      <c r="N14" s="75">
        <f>'9'!$BY$5</f>
        <v>0</v>
      </c>
      <c r="O14" s="76" t="str">
        <f>sum('9'!$BJ$38, '9'!$BJ$43)&amp; "/34"</f>
        <v>0/34</v>
      </c>
      <c r="P14" s="77" t="str">
        <f>'9'!$CH$5</f>
        <v/>
      </c>
      <c r="Q14" s="78">
        <f>'9'!$CS$5</f>
        <v>0</v>
      </c>
      <c r="R14" s="79" t="str">
        <f>sum('9'!$CD$50, '9'!$CD$58)&amp; "/61"</f>
        <v>0/61</v>
      </c>
      <c r="S14" s="80" t="str">
        <f>'9'!$DB$5</f>
        <v/>
      </c>
      <c r="T14" s="81">
        <f>'9'!$DM$5</f>
        <v>0</v>
      </c>
      <c r="U14" s="82" t="str">
        <f>sum('9'!$CX$44, '9'!$CX$53)&amp; "/61"</f>
        <v>0/61</v>
      </c>
      <c r="V14" s="83"/>
    </row>
    <row r="15">
      <c r="A15" s="84">
        <v>10.0</v>
      </c>
      <c r="B15" s="64"/>
      <c r="C15" s="65"/>
      <c r="D15" s="85"/>
      <c r="E15" s="45" t="str">
        <f>'10'!$G$5</f>
        <v/>
      </c>
      <c r="F15" s="67">
        <f>'10'!$Q$5</f>
        <v>0</v>
      </c>
      <c r="G15" s="68" t="str">
        <f>'10'!$Z$5</f>
        <v/>
      </c>
      <c r="H15" s="69">
        <f>'10'!$AK$5</f>
        <v>0</v>
      </c>
      <c r="I15" s="70" t="str">
        <f>sum('10'!$V$38, '10'!$V$48)&amp; "/57"</f>
        <v>0/57</v>
      </c>
      <c r="J15" s="71" t="str">
        <f>'10'!$AT$5</f>
        <v/>
      </c>
      <c r="K15" s="72">
        <f>'10'!$BE$5</f>
        <v>0</v>
      </c>
      <c r="L15" s="73" t="str">
        <f>sum('10'!$AP$47, '10'!$AP$54)&amp; "/47"</f>
        <v>0/47</v>
      </c>
      <c r="M15" s="74" t="str">
        <f>'10'!$BN$5</f>
        <v/>
      </c>
      <c r="N15" s="75">
        <f>'10'!$BY$5</f>
        <v>0</v>
      </c>
      <c r="O15" s="76" t="str">
        <f>sum('10'!$BJ$38, '10'!$BJ$43)&amp; "/34"</f>
        <v>0/34</v>
      </c>
      <c r="P15" s="77" t="str">
        <f>'10'!$CH$5</f>
        <v/>
      </c>
      <c r="Q15" s="78">
        <f>'10'!$CS$5</f>
        <v>0</v>
      </c>
      <c r="R15" s="79" t="str">
        <f>sum('10'!$CD$50, '10'!$CD$58)&amp; "/61"</f>
        <v>0/61</v>
      </c>
      <c r="S15" s="80" t="str">
        <f>'10'!$DB$5</f>
        <v/>
      </c>
      <c r="T15" s="81">
        <f>'10'!$DM$5</f>
        <v>0</v>
      </c>
      <c r="U15" s="82" t="str">
        <f>sum('10'!$CX$44, '10'!$CX$53)&amp; "/61"</f>
        <v>0/61</v>
      </c>
      <c r="V15" s="83"/>
    </row>
    <row r="16">
      <c r="A16" s="84">
        <v>11.0</v>
      </c>
      <c r="B16" s="64"/>
      <c r="C16" s="65"/>
      <c r="D16" s="85"/>
      <c r="E16" s="45" t="str">
        <f>'11'!$G$5</f>
        <v/>
      </c>
      <c r="F16" s="67">
        <f>'11'!$Q$5</f>
        <v>0</v>
      </c>
      <c r="G16" s="68" t="str">
        <f>'11'!$Z$5</f>
        <v/>
      </c>
      <c r="H16" s="69">
        <f>'11'!$AK$5</f>
        <v>0</v>
      </c>
      <c r="I16" s="70" t="str">
        <f>sum('11'!$V$38, '11'!$V$48)&amp; "/57"</f>
        <v>0/57</v>
      </c>
      <c r="J16" s="71" t="str">
        <f>'11'!$AT$5</f>
        <v/>
      </c>
      <c r="K16" s="72">
        <f>'11'!$BE$5</f>
        <v>0</v>
      </c>
      <c r="L16" s="73" t="str">
        <f>sum('11'!$AP$47, '11'!$AP$54)&amp; "/47"</f>
        <v>0/47</v>
      </c>
      <c r="M16" s="74" t="str">
        <f>'11'!$BN$5</f>
        <v/>
      </c>
      <c r="N16" s="75">
        <f>'11'!$BY$5</f>
        <v>0</v>
      </c>
      <c r="O16" s="76" t="str">
        <f>sum('11'!$BJ$38, '11'!$BJ$43)&amp; "/34"</f>
        <v>0/34</v>
      </c>
      <c r="P16" s="77" t="str">
        <f>'11'!$CH$5</f>
        <v/>
      </c>
      <c r="Q16" s="78">
        <f>'11'!$CS$5</f>
        <v>0</v>
      </c>
      <c r="R16" s="79" t="str">
        <f>sum('11'!$CD$50, '11'!$CD$58)&amp; "/61"</f>
        <v>0/61</v>
      </c>
      <c r="S16" s="80" t="str">
        <f>'11'!$DB$5</f>
        <v/>
      </c>
      <c r="T16" s="81">
        <f>'11'!$DM$5</f>
        <v>0</v>
      </c>
      <c r="U16" s="82" t="str">
        <f>sum('11'!$CX$44, '11'!$CX$53)&amp; "/61"</f>
        <v>0/61</v>
      </c>
      <c r="V16" s="83"/>
    </row>
    <row r="17">
      <c r="A17" s="84">
        <v>12.0</v>
      </c>
      <c r="B17" s="64"/>
      <c r="C17" s="65"/>
      <c r="D17" s="85"/>
      <c r="E17" s="45" t="str">
        <f>'12'!$G$5</f>
        <v/>
      </c>
      <c r="F17" s="67">
        <f>'12'!$Q$5</f>
        <v>0</v>
      </c>
      <c r="G17" s="68" t="str">
        <f>'12'!$Z$5</f>
        <v/>
      </c>
      <c r="H17" s="69">
        <f>'12'!$AK$5</f>
        <v>0</v>
      </c>
      <c r="I17" s="70" t="str">
        <f>sum('12'!$V$38, '12'!$V$48)&amp; "/57"</f>
        <v>0/57</v>
      </c>
      <c r="J17" s="71" t="str">
        <f>'12'!$AT$5</f>
        <v/>
      </c>
      <c r="K17" s="72">
        <f>'12'!$BE$5</f>
        <v>0</v>
      </c>
      <c r="L17" s="73" t="str">
        <f>sum('12'!$AP$47, '12'!$AP$54)&amp; "/47"</f>
        <v>0/47</v>
      </c>
      <c r="M17" s="74" t="str">
        <f>'12'!$BN$5</f>
        <v/>
      </c>
      <c r="N17" s="75">
        <f>'12'!$BY$5</f>
        <v>0</v>
      </c>
      <c r="O17" s="76" t="str">
        <f>sum('12'!$BJ$38, '12'!$BJ$43)&amp; "/34"</f>
        <v>0/34</v>
      </c>
      <c r="P17" s="77" t="str">
        <f>'12'!$CH$5</f>
        <v/>
      </c>
      <c r="Q17" s="78">
        <f>'12'!$CS$5</f>
        <v>0</v>
      </c>
      <c r="R17" s="79" t="str">
        <f>sum('12'!$CD$50, '12'!$CD$58)&amp; "/61"</f>
        <v>0/61</v>
      </c>
      <c r="S17" s="80" t="str">
        <f>'12'!$DB$5</f>
        <v/>
      </c>
      <c r="T17" s="81">
        <f>'12'!$DM$5</f>
        <v>0</v>
      </c>
      <c r="U17" s="82" t="str">
        <f>sum('12'!$CX$44, '12'!$CX$53)&amp; "/61"</f>
        <v>0/61</v>
      </c>
      <c r="V17" s="83"/>
    </row>
    <row r="18">
      <c r="A18" s="84">
        <v>13.0</v>
      </c>
      <c r="B18" s="64"/>
      <c r="C18" s="65"/>
      <c r="D18" s="85"/>
      <c r="E18" s="45" t="str">
        <f>'13'!$G$5</f>
        <v/>
      </c>
      <c r="F18" s="67">
        <f>'13'!$Q$5</f>
        <v>0</v>
      </c>
      <c r="G18" s="68" t="str">
        <f>'13'!$Z$5</f>
        <v/>
      </c>
      <c r="H18" s="69">
        <f>'13'!$AK$5</f>
        <v>0</v>
      </c>
      <c r="I18" s="70" t="str">
        <f>sum('13'!$V$38, '13'!$V$48)&amp; "/57"</f>
        <v>0/57</v>
      </c>
      <c r="J18" s="71" t="str">
        <f>'13'!$AT$5</f>
        <v/>
      </c>
      <c r="K18" s="72">
        <f>'13'!$BE$5</f>
        <v>0</v>
      </c>
      <c r="L18" s="73" t="str">
        <f>sum('13'!$AP$47, '13'!$AP$54)&amp; "/47"</f>
        <v>0/47</v>
      </c>
      <c r="M18" s="74" t="str">
        <f>'13'!$BN$5</f>
        <v/>
      </c>
      <c r="N18" s="75">
        <f>'13'!$BY$5</f>
        <v>0</v>
      </c>
      <c r="O18" s="76" t="str">
        <f>sum('13'!$BJ$38, '13'!$BJ$43)&amp; "/34"</f>
        <v>0/34</v>
      </c>
      <c r="P18" s="77" t="str">
        <f>'13'!$CH$5</f>
        <v/>
      </c>
      <c r="Q18" s="78">
        <f>'13'!$CS$5</f>
        <v>0</v>
      </c>
      <c r="R18" s="79" t="str">
        <f>sum('13'!$CD$50, '13'!$CD$58)&amp; "/61"</f>
        <v>0/61</v>
      </c>
      <c r="S18" s="80" t="str">
        <f>'13'!$DB$5</f>
        <v/>
      </c>
      <c r="T18" s="81">
        <f>'13'!$DM$5</f>
        <v>0</v>
      </c>
      <c r="U18" s="82" t="str">
        <f>sum('13'!$CX$44, '13'!$CX$53)&amp; "/61"</f>
        <v>0/61</v>
      </c>
      <c r="V18" s="83"/>
    </row>
    <row r="19">
      <c r="A19" s="84">
        <v>14.0</v>
      </c>
      <c r="B19" s="64"/>
      <c r="C19" s="65"/>
      <c r="D19" s="85"/>
      <c r="E19" s="45" t="str">
        <f>'14'!$G$5</f>
        <v/>
      </c>
      <c r="F19" s="67">
        <f>'14'!$Q$5</f>
        <v>0</v>
      </c>
      <c r="G19" s="68" t="str">
        <f>'14'!$Z$5</f>
        <v/>
      </c>
      <c r="H19" s="69">
        <f>'14'!$AK$5</f>
        <v>0</v>
      </c>
      <c r="I19" s="70" t="str">
        <f>sum('14'!$V$38, '14'!$V$48)&amp; "/57"</f>
        <v>0/57</v>
      </c>
      <c r="J19" s="71" t="str">
        <f>'14'!$AT$5</f>
        <v/>
      </c>
      <c r="K19" s="72">
        <f>'14'!$BE$5</f>
        <v>0</v>
      </c>
      <c r="L19" s="73" t="str">
        <f>sum('14'!$AP$47, '14'!$AP$54)&amp; "/47"</f>
        <v>0/47</v>
      </c>
      <c r="M19" s="74" t="str">
        <f>'14'!$BN$5</f>
        <v/>
      </c>
      <c r="N19" s="75">
        <f>'14'!$BY$5</f>
        <v>0</v>
      </c>
      <c r="O19" s="76" t="str">
        <f>sum('14'!$BJ$38, '14'!$BJ$43)&amp; "/34"</f>
        <v>0/34</v>
      </c>
      <c r="P19" s="77" t="str">
        <f>'14'!$CH$5</f>
        <v/>
      </c>
      <c r="Q19" s="78">
        <f>'14'!$CS$5</f>
        <v>0</v>
      </c>
      <c r="R19" s="79" t="str">
        <f>sum('14'!$CD$50, '14'!$CD$58)&amp; "/61"</f>
        <v>0/61</v>
      </c>
      <c r="S19" s="80" t="str">
        <f>'14'!$DB$5</f>
        <v/>
      </c>
      <c r="T19" s="81">
        <f>'14'!$DM$5</f>
        <v>0</v>
      </c>
      <c r="U19" s="82" t="str">
        <f>sum('14'!$CX$44, '14'!$CX$53)&amp; "/61"</f>
        <v>0/61</v>
      </c>
      <c r="V19" s="83"/>
    </row>
    <row r="20">
      <c r="A20" s="84">
        <v>15.0</v>
      </c>
      <c r="B20" s="64"/>
      <c r="C20" s="65"/>
      <c r="D20" s="85"/>
      <c r="E20" s="45" t="str">
        <f>'15'!$G$5</f>
        <v/>
      </c>
      <c r="F20" s="67">
        <f>'15'!$Q$5</f>
        <v>0</v>
      </c>
      <c r="G20" s="68" t="str">
        <f>'15'!$Z$5</f>
        <v/>
      </c>
      <c r="H20" s="69">
        <f>'15'!$AK$5</f>
        <v>0</v>
      </c>
      <c r="I20" s="70" t="str">
        <f>sum('15'!$V$38, '15'!$V$48)&amp; "/57"</f>
        <v>0/57</v>
      </c>
      <c r="J20" s="71" t="str">
        <f>'15'!$AT$5</f>
        <v/>
      </c>
      <c r="K20" s="72">
        <f>'15'!$BE$5</f>
        <v>0</v>
      </c>
      <c r="L20" s="73" t="str">
        <f>sum('15'!$AP$47, '15'!$AP$54)&amp; "/47"</f>
        <v>0/47</v>
      </c>
      <c r="M20" s="74" t="str">
        <f>'15'!$BN$5</f>
        <v/>
      </c>
      <c r="N20" s="75">
        <f>'15'!$BY$5</f>
        <v>0</v>
      </c>
      <c r="O20" s="76" t="str">
        <f>sum('15'!$BJ$38, '15'!$BJ$43)&amp; "/34"</f>
        <v>0/34</v>
      </c>
      <c r="P20" s="77" t="str">
        <f>'15'!$CH$5</f>
        <v/>
      </c>
      <c r="Q20" s="78">
        <f>'15'!$CS$5</f>
        <v>0</v>
      </c>
      <c r="R20" s="79" t="str">
        <f>sum('15'!$CD$50, '15'!$CD$58)&amp; "/61"</f>
        <v>0/61</v>
      </c>
      <c r="S20" s="80" t="str">
        <f>'15'!$DB$5</f>
        <v/>
      </c>
      <c r="T20" s="81">
        <f>'15'!$DM$5</f>
        <v>0</v>
      </c>
      <c r="U20" s="82" t="str">
        <f>sum('15'!$CX$44, '15'!$CX$53)&amp; "/61"</f>
        <v>0/61</v>
      </c>
      <c r="V20" s="83"/>
    </row>
    <row r="21">
      <c r="A21" s="84">
        <v>16.0</v>
      </c>
      <c r="B21" s="64"/>
      <c r="C21" s="65"/>
      <c r="D21" s="85"/>
      <c r="E21" s="45" t="str">
        <f>'16'!$G$5</f>
        <v/>
      </c>
      <c r="F21" s="67">
        <f>'16'!$Q$5</f>
        <v>0</v>
      </c>
      <c r="G21" s="68" t="str">
        <f>'16'!$Z$5</f>
        <v/>
      </c>
      <c r="H21" s="69">
        <f>'16'!$AK$5</f>
        <v>0</v>
      </c>
      <c r="I21" s="70" t="str">
        <f>sum('16'!$V$38, '16'!$V$48)&amp; "/57"</f>
        <v>0/57</v>
      </c>
      <c r="J21" s="71" t="str">
        <f>'16'!$AT$5</f>
        <v/>
      </c>
      <c r="K21" s="72">
        <f>'16'!$BE$5</f>
        <v>0</v>
      </c>
      <c r="L21" s="73" t="str">
        <f>sum('16'!$AP$47, '16'!$AP$54)&amp; "/47"</f>
        <v>0/47</v>
      </c>
      <c r="M21" s="74" t="str">
        <f>'16'!$BN$5</f>
        <v/>
      </c>
      <c r="N21" s="75">
        <f>'16'!$BY$5</f>
        <v>0</v>
      </c>
      <c r="O21" s="76" t="str">
        <f>sum('16'!$BJ$38, '16'!$BJ$43)&amp; "/34"</f>
        <v>0/34</v>
      </c>
      <c r="P21" s="77" t="str">
        <f>'16'!$CH$5</f>
        <v/>
      </c>
      <c r="Q21" s="78">
        <f>'16'!$CS$5</f>
        <v>0</v>
      </c>
      <c r="R21" s="79" t="str">
        <f>sum('16'!$CD$50, '16'!$CD$58)&amp; "/61"</f>
        <v>0/61</v>
      </c>
      <c r="S21" s="80" t="str">
        <f>'16'!$DB$5</f>
        <v/>
      </c>
      <c r="T21" s="81">
        <f>'16'!$DM$5</f>
        <v>0</v>
      </c>
      <c r="U21" s="82" t="str">
        <f>sum('16'!$CX$44, '16'!$CX$53)&amp; "/61"</f>
        <v>0/61</v>
      </c>
      <c r="V21" s="83"/>
    </row>
    <row r="22">
      <c r="A22" s="84">
        <v>17.0</v>
      </c>
      <c r="B22" s="64"/>
      <c r="C22" s="65"/>
      <c r="D22" s="85"/>
      <c r="E22" s="45" t="str">
        <f>'17'!$G$5</f>
        <v/>
      </c>
      <c r="F22" s="67">
        <f>'17'!$Q$5</f>
        <v>0</v>
      </c>
      <c r="G22" s="68" t="str">
        <f>'17'!$Z$5</f>
        <v/>
      </c>
      <c r="H22" s="69">
        <f>'17'!$AK$5</f>
        <v>0</v>
      </c>
      <c r="I22" s="70" t="str">
        <f>sum('17'!$V$38, '17'!$V$48)&amp; "/57"</f>
        <v>0/57</v>
      </c>
      <c r="J22" s="71" t="str">
        <f>'17'!$AT$5</f>
        <v/>
      </c>
      <c r="K22" s="72">
        <f>'17'!$BE$5</f>
        <v>0</v>
      </c>
      <c r="L22" s="73" t="str">
        <f>sum('17'!$AP$47, '17'!$AP$54)&amp; "/47"</f>
        <v>0/47</v>
      </c>
      <c r="M22" s="74" t="str">
        <f>'17'!$BN$5</f>
        <v/>
      </c>
      <c r="N22" s="75">
        <f>'17'!$BY$5</f>
        <v>0</v>
      </c>
      <c r="O22" s="76" t="str">
        <f>sum('17'!$BJ$38, '17'!$BJ$43)&amp; "/34"</f>
        <v>0/34</v>
      </c>
      <c r="P22" s="77" t="str">
        <f>'17'!$CH$5</f>
        <v/>
      </c>
      <c r="Q22" s="78">
        <f>'17'!$CS$5</f>
        <v>0</v>
      </c>
      <c r="R22" s="79" t="str">
        <f>sum('17'!$CD$50, '17'!$CD$58)&amp; "/61"</f>
        <v>0/61</v>
      </c>
      <c r="S22" s="80" t="str">
        <f>'17'!$DB$5</f>
        <v/>
      </c>
      <c r="T22" s="81">
        <f>'17'!$DM$5</f>
        <v>0</v>
      </c>
      <c r="U22" s="82" t="str">
        <f>sum('17'!$CX$44, '17'!$CX$53)&amp; "/61"</f>
        <v>0/61</v>
      </c>
      <c r="V22" s="83"/>
    </row>
    <row r="23">
      <c r="A23" s="84">
        <v>18.0</v>
      </c>
      <c r="B23" s="64"/>
      <c r="C23" s="65"/>
      <c r="D23" s="85"/>
      <c r="E23" s="45" t="str">
        <f>'18'!$G$5</f>
        <v/>
      </c>
      <c r="F23" s="67">
        <f>'18'!$Q$5</f>
        <v>0</v>
      </c>
      <c r="G23" s="68" t="str">
        <f>'18'!$Z$5</f>
        <v/>
      </c>
      <c r="H23" s="69">
        <f>'18'!$AK$5</f>
        <v>0</v>
      </c>
      <c r="I23" s="70" t="str">
        <f>sum('18'!$V$38, '18'!$V$48)&amp; "/57"</f>
        <v>0/57</v>
      </c>
      <c r="J23" s="71" t="str">
        <f>'18'!$AT$5</f>
        <v/>
      </c>
      <c r="K23" s="72">
        <f>'18'!$BE$5</f>
        <v>0</v>
      </c>
      <c r="L23" s="73" t="str">
        <f>sum('18'!$AP$47, '18'!$AP$54)&amp; "/47"</f>
        <v>0/47</v>
      </c>
      <c r="M23" s="74" t="str">
        <f>'18'!$BN$5</f>
        <v/>
      </c>
      <c r="N23" s="75">
        <f>'18'!$BY$5</f>
        <v>0</v>
      </c>
      <c r="O23" s="76" t="str">
        <f>sum('18'!$BJ$38, '18'!$BJ$43)&amp; "/34"</f>
        <v>0/34</v>
      </c>
      <c r="P23" s="77" t="str">
        <f>'18'!$CH$5</f>
        <v/>
      </c>
      <c r="Q23" s="78">
        <f>'18'!$CS$5</f>
        <v>0</v>
      </c>
      <c r="R23" s="79" t="str">
        <f>sum('18'!$CD$50, '18'!$CD$58)&amp; "/61"</f>
        <v>0/61</v>
      </c>
      <c r="S23" s="80" t="str">
        <f>'18'!$DB$5</f>
        <v/>
      </c>
      <c r="T23" s="81">
        <f>'18'!$DM$5</f>
        <v>0</v>
      </c>
      <c r="U23" s="82" t="str">
        <f>sum('18'!$CX$44, '18'!$CX$53)&amp; "/61"</f>
        <v>0/61</v>
      </c>
      <c r="V23" s="83"/>
    </row>
    <row r="24">
      <c r="A24" s="84">
        <v>19.0</v>
      </c>
      <c r="B24" s="64"/>
      <c r="C24" s="65"/>
      <c r="D24" s="85"/>
      <c r="E24" s="45" t="str">
        <f>'19'!$G$5</f>
        <v/>
      </c>
      <c r="F24" s="67">
        <f>'19'!$Q$5</f>
        <v>0</v>
      </c>
      <c r="G24" s="68" t="str">
        <f>'19'!$Z$5</f>
        <v/>
      </c>
      <c r="H24" s="69">
        <f>'19'!$AK$5</f>
        <v>0</v>
      </c>
      <c r="I24" s="70" t="str">
        <f>sum('19'!$V$38, '19'!$V$48)&amp; "/57"</f>
        <v>0/57</v>
      </c>
      <c r="J24" s="71" t="str">
        <f>'19'!$AT$5</f>
        <v/>
      </c>
      <c r="K24" s="72">
        <f>'19'!$BE$5</f>
        <v>0</v>
      </c>
      <c r="L24" s="73" t="str">
        <f>sum('19'!$AP$47, '19'!$AP$54)&amp; "/47"</f>
        <v>0/47</v>
      </c>
      <c r="M24" s="74" t="str">
        <f>'19'!$BN$5</f>
        <v/>
      </c>
      <c r="N24" s="75">
        <f>'19'!$BY$5</f>
        <v>0</v>
      </c>
      <c r="O24" s="76" t="str">
        <f>sum('19'!$BJ$38, '19'!$BJ$43)&amp; "/34"</f>
        <v>0/34</v>
      </c>
      <c r="P24" s="77" t="str">
        <f>'19'!$CH$5</f>
        <v/>
      </c>
      <c r="Q24" s="78">
        <f>'19'!$CS$5</f>
        <v>0</v>
      </c>
      <c r="R24" s="79" t="str">
        <f>sum('19'!$CD$50, '19'!$CD$58)&amp; "/61"</f>
        <v>0/61</v>
      </c>
      <c r="S24" s="80" t="str">
        <f>'19'!$DB$5</f>
        <v/>
      </c>
      <c r="T24" s="81">
        <f>'19'!$DM$5</f>
        <v>0</v>
      </c>
      <c r="U24" s="82" t="str">
        <f>sum('19'!$CX$44, '19'!$CX$53)&amp; "/61"</f>
        <v>0/61</v>
      </c>
      <c r="V24" s="83"/>
    </row>
    <row r="25">
      <c r="A25" s="84">
        <v>20.0</v>
      </c>
      <c r="B25" s="64"/>
      <c r="C25" s="65"/>
      <c r="D25" s="85"/>
      <c r="E25" s="45" t="str">
        <f>'20'!$G$5</f>
        <v/>
      </c>
      <c r="F25" s="67">
        <f>'20'!$Q$5</f>
        <v>0</v>
      </c>
      <c r="G25" s="68" t="str">
        <f>'20'!$Z$5</f>
        <v/>
      </c>
      <c r="H25" s="69">
        <f>'20'!$AK$5</f>
        <v>0</v>
      </c>
      <c r="I25" s="70" t="str">
        <f>sum('20'!$V$38, '20'!$V$48)&amp; "/57"</f>
        <v>0/57</v>
      </c>
      <c r="J25" s="71" t="str">
        <f>'20'!$AT$5</f>
        <v/>
      </c>
      <c r="K25" s="72">
        <f>'20'!$BE$5</f>
        <v>0</v>
      </c>
      <c r="L25" s="73" t="str">
        <f>sum('20'!$AP$47, '20'!$AP$54)&amp; "/47"</f>
        <v>0/47</v>
      </c>
      <c r="M25" s="74" t="str">
        <f>'20'!$BN$5</f>
        <v/>
      </c>
      <c r="N25" s="75">
        <f>'20'!$BY$5</f>
        <v>0</v>
      </c>
      <c r="O25" s="76" t="str">
        <f>sum('20'!$BJ$38, '20'!$BJ$43)&amp; "/34"</f>
        <v>0/34</v>
      </c>
      <c r="P25" s="77" t="str">
        <f>'20'!$CH$5</f>
        <v/>
      </c>
      <c r="Q25" s="78">
        <f>'20'!$CS$5</f>
        <v>0</v>
      </c>
      <c r="R25" s="79" t="str">
        <f>sum('20'!$CD$50, '20'!$CD$58)&amp; "/61"</f>
        <v>0/61</v>
      </c>
      <c r="S25" s="80" t="str">
        <f>'20'!$DB$5</f>
        <v/>
      </c>
      <c r="T25" s="81">
        <f>'20'!$DM$5</f>
        <v>0</v>
      </c>
      <c r="U25" s="82" t="str">
        <f>sum('20'!$CX$44, '20'!$CX$53)&amp; "/61"</f>
        <v>0/61</v>
      </c>
      <c r="V25" s="83"/>
    </row>
    <row r="26">
      <c r="A26" s="84">
        <v>21.0</v>
      </c>
      <c r="B26" s="64"/>
      <c r="C26" s="65"/>
      <c r="D26" s="85"/>
      <c r="E26" s="45" t="str">
        <f>'21'!$G$5</f>
        <v/>
      </c>
      <c r="F26" s="67">
        <f>'21'!$Q$5</f>
        <v>0</v>
      </c>
      <c r="G26" s="68" t="str">
        <f>'21'!$Z$5</f>
        <v/>
      </c>
      <c r="H26" s="69">
        <f>'21'!$AK$5</f>
        <v>0</v>
      </c>
      <c r="I26" s="70" t="str">
        <f>sum('21'!$V$38, '21'!$V$48)&amp; "/57"</f>
        <v>0/57</v>
      </c>
      <c r="J26" s="71" t="str">
        <f>'21'!$AT$5</f>
        <v/>
      </c>
      <c r="K26" s="72">
        <f>'21'!$BE$5</f>
        <v>0</v>
      </c>
      <c r="L26" s="73" t="str">
        <f>sum('21'!$AP$47, '21'!$AP$54)&amp; "/47"</f>
        <v>0/47</v>
      </c>
      <c r="M26" s="74" t="str">
        <f>'21'!$BN$5</f>
        <v/>
      </c>
      <c r="N26" s="75">
        <f>'21'!$BY$5</f>
        <v>0</v>
      </c>
      <c r="O26" s="76" t="str">
        <f>sum('21'!$BJ$38, '21'!$BJ$43)&amp; "/34"</f>
        <v>0/34</v>
      </c>
      <c r="P26" s="77" t="str">
        <f>'21'!$CH$5</f>
        <v/>
      </c>
      <c r="Q26" s="78">
        <f>'21'!$CS$5</f>
        <v>0</v>
      </c>
      <c r="R26" s="79" t="str">
        <f>sum('21'!$CD$50, '21'!$CD$58)&amp; "/61"</f>
        <v>0/61</v>
      </c>
      <c r="S26" s="80" t="str">
        <f>'21'!$DB$5</f>
        <v/>
      </c>
      <c r="T26" s="81">
        <f>'21'!$DM$5</f>
        <v>0</v>
      </c>
      <c r="U26" s="82" t="str">
        <f>sum('21'!$CX$44, '21'!$CX$53)&amp; "/61"</f>
        <v>0/61</v>
      </c>
      <c r="V26" s="83"/>
    </row>
    <row r="27">
      <c r="A27" s="84">
        <v>22.0</v>
      </c>
      <c r="B27" s="64"/>
      <c r="C27" s="65"/>
      <c r="D27" s="85"/>
      <c r="E27" s="45" t="str">
        <f>'22'!$G$5</f>
        <v/>
      </c>
      <c r="F27" s="67">
        <f>'22'!$Q$5</f>
        <v>0</v>
      </c>
      <c r="G27" s="68" t="str">
        <f>'22'!$Z$5</f>
        <v/>
      </c>
      <c r="H27" s="69">
        <f>'22'!$AK$5</f>
        <v>0</v>
      </c>
      <c r="I27" s="70" t="str">
        <f>sum('22'!$V$38, '22'!$V$48)&amp; "/57"</f>
        <v>0/57</v>
      </c>
      <c r="J27" s="71" t="str">
        <f>'22'!$AT$5</f>
        <v/>
      </c>
      <c r="K27" s="72">
        <f>'22'!$BE$5</f>
        <v>0</v>
      </c>
      <c r="L27" s="73" t="str">
        <f>sum('22'!$AP$47, '22'!$AP$54)&amp; "/47"</f>
        <v>0/47</v>
      </c>
      <c r="M27" s="74" t="str">
        <f>'22'!$BN$5</f>
        <v/>
      </c>
      <c r="N27" s="75">
        <f>'22'!$BY$5</f>
        <v>0</v>
      </c>
      <c r="O27" s="76" t="str">
        <f>sum('22'!$BJ$38, '22'!$BJ$43)&amp; "/34"</f>
        <v>0/34</v>
      </c>
      <c r="P27" s="77" t="str">
        <f>'22'!$CH$5</f>
        <v/>
      </c>
      <c r="Q27" s="78">
        <f>'22'!$CS$5</f>
        <v>0</v>
      </c>
      <c r="R27" s="79" t="str">
        <f>sum('22'!$CD$50, '22'!$CD$58)&amp; "/61"</f>
        <v>0/61</v>
      </c>
      <c r="S27" s="80" t="str">
        <f>'22'!$DB$5</f>
        <v/>
      </c>
      <c r="T27" s="81">
        <f>'22'!$DM$5</f>
        <v>0</v>
      </c>
      <c r="U27" s="82" t="str">
        <f>sum('22'!$CX$44, '22'!$CX$53)&amp; "/61"</f>
        <v>0/61</v>
      </c>
      <c r="V27" s="83"/>
    </row>
    <row r="28">
      <c r="A28" s="84">
        <v>23.0</v>
      </c>
      <c r="B28" s="64"/>
      <c r="C28" s="65"/>
      <c r="D28" s="85"/>
      <c r="E28" s="45" t="str">
        <f>'23'!$G$5</f>
        <v/>
      </c>
      <c r="F28" s="67">
        <f>'23'!$Q$5</f>
        <v>0</v>
      </c>
      <c r="G28" s="68" t="str">
        <f>'23'!$Z$5</f>
        <v/>
      </c>
      <c r="H28" s="69">
        <f>'23'!$AK$5</f>
        <v>0</v>
      </c>
      <c r="I28" s="70" t="str">
        <f>sum('23'!$V$38, '23'!$V$48)&amp; "/57"</f>
        <v>0/57</v>
      </c>
      <c r="J28" s="71" t="str">
        <f>'23'!$AT$5</f>
        <v/>
      </c>
      <c r="K28" s="72">
        <f>'23'!$BE$5</f>
        <v>0</v>
      </c>
      <c r="L28" s="73" t="str">
        <f>sum('23'!$AP$47, '23'!$AP$54)&amp; "/47"</f>
        <v>0/47</v>
      </c>
      <c r="M28" s="74" t="str">
        <f>'23'!$BN$5</f>
        <v/>
      </c>
      <c r="N28" s="75">
        <f>'23'!$BY$5</f>
        <v>0</v>
      </c>
      <c r="O28" s="76" t="str">
        <f>sum('23'!$BJ$38, '23'!$BJ$43)&amp; "/34"</f>
        <v>0/34</v>
      </c>
      <c r="P28" s="77" t="str">
        <f>'23'!$CH$5</f>
        <v/>
      </c>
      <c r="Q28" s="78">
        <f>'23'!$CS$5</f>
        <v>0</v>
      </c>
      <c r="R28" s="79" t="str">
        <f>sum('23'!$CD$50, '23'!$CD$58)&amp; "/61"</f>
        <v>0/61</v>
      </c>
      <c r="S28" s="80" t="str">
        <f>'23'!$DB$5</f>
        <v/>
      </c>
      <c r="T28" s="81">
        <f>'23'!$DM$5</f>
        <v>0</v>
      </c>
      <c r="U28" s="82" t="str">
        <f>sum('23'!$CX$44, '23'!$CX$53)&amp; "/61"</f>
        <v>0/61</v>
      </c>
      <c r="V28" s="83"/>
    </row>
    <row r="29">
      <c r="A29" s="84">
        <v>24.0</v>
      </c>
      <c r="B29" s="64"/>
      <c r="C29" s="65"/>
      <c r="D29" s="85"/>
      <c r="E29" s="45" t="str">
        <f>'24'!$G$5</f>
        <v/>
      </c>
      <c r="F29" s="67">
        <f>'24'!$Q$5</f>
        <v>0</v>
      </c>
      <c r="G29" s="68" t="str">
        <f>'24'!$Z$5</f>
        <v/>
      </c>
      <c r="H29" s="69">
        <f>'24'!$AK$5</f>
        <v>0</v>
      </c>
      <c r="I29" s="70" t="str">
        <f>sum('24'!$V$38, '24'!$V$48)&amp; "/57"</f>
        <v>0/57</v>
      </c>
      <c r="J29" s="71" t="str">
        <f>'24'!$AT$5</f>
        <v/>
      </c>
      <c r="K29" s="72">
        <f>'24'!$BE$5</f>
        <v>0</v>
      </c>
      <c r="L29" s="73" t="str">
        <f>sum('24'!$AP$47, '24'!$AP$54)&amp; "/47"</f>
        <v>0/47</v>
      </c>
      <c r="M29" s="74" t="str">
        <f>'24'!$BN$5</f>
        <v/>
      </c>
      <c r="N29" s="75">
        <f>'24'!$BY$5</f>
        <v>0</v>
      </c>
      <c r="O29" s="76" t="str">
        <f>sum('24'!$BJ$38, '24'!$BJ$43)&amp; "/34"</f>
        <v>0/34</v>
      </c>
      <c r="P29" s="77" t="str">
        <f>'24'!$CH$5</f>
        <v/>
      </c>
      <c r="Q29" s="78">
        <f>'24'!$CS$5</f>
        <v>0</v>
      </c>
      <c r="R29" s="79" t="str">
        <f>sum('24'!$CD$50, '24'!$CD$58)&amp; "/61"</f>
        <v>0/61</v>
      </c>
      <c r="S29" s="80" t="str">
        <f>'24'!$DB$5</f>
        <v/>
      </c>
      <c r="T29" s="81">
        <f>'24'!$DM$5</f>
        <v>0</v>
      </c>
      <c r="U29" s="82" t="str">
        <f>sum('24'!$CX$44, '24'!$CX$53)&amp; "/61"</f>
        <v>0/61</v>
      </c>
      <c r="V29" s="83"/>
    </row>
    <row r="30">
      <c r="A30" s="84">
        <v>25.0</v>
      </c>
      <c r="B30" s="64"/>
      <c r="C30" s="65"/>
      <c r="D30" s="85"/>
      <c r="E30" s="45" t="str">
        <f>'25'!$G$5</f>
        <v/>
      </c>
      <c r="F30" s="67">
        <f>'25'!$Q$5</f>
        <v>0</v>
      </c>
      <c r="G30" s="68" t="str">
        <f>'25'!$Z$5</f>
        <v/>
      </c>
      <c r="H30" s="69">
        <f>'25'!$AK$5</f>
        <v>0</v>
      </c>
      <c r="I30" s="70" t="str">
        <f>sum('25'!$V$38, '25'!$V$48)&amp; "/57"</f>
        <v>0/57</v>
      </c>
      <c r="J30" s="71" t="str">
        <f>'25'!$AT$5</f>
        <v/>
      </c>
      <c r="K30" s="72">
        <f>'25'!$BE$5</f>
        <v>0</v>
      </c>
      <c r="L30" s="73" t="str">
        <f>sum('25'!$AP$47, '25'!$AP$54)&amp; "/47"</f>
        <v>0/47</v>
      </c>
      <c r="M30" s="74" t="str">
        <f>'25'!$BN$5</f>
        <v/>
      </c>
      <c r="N30" s="75">
        <f>'25'!$BY$5</f>
        <v>0</v>
      </c>
      <c r="O30" s="76" t="str">
        <f>sum('25'!$BJ$38, '25'!$BJ$43)&amp; "/34"</f>
        <v>0/34</v>
      </c>
      <c r="P30" s="77" t="str">
        <f>'25'!$CH$5</f>
        <v/>
      </c>
      <c r="Q30" s="78">
        <f>'25'!$CS$5</f>
        <v>0</v>
      </c>
      <c r="R30" s="79" t="str">
        <f>sum('25'!$CD$50, '25'!$CD$58)&amp; "/61"</f>
        <v>0/61</v>
      </c>
      <c r="S30" s="80" t="str">
        <f>'25'!$DB$5</f>
        <v/>
      </c>
      <c r="T30" s="81">
        <f>'25'!$DM$5</f>
        <v>0</v>
      </c>
      <c r="U30" s="82" t="str">
        <f>sum('25'!$CX$44, '25'!$CX$53)&amp; "/61"</f>
        <v>0/61</v>
      </c>
      <c r="V30" s="83"/>
    </row>
    <row r="31">
      <c r="A31" s="84">
        <v>26.0</v>
      </c>
      <c r="B31" s="64"/>
      <c r="C31" s="65"/>
      <c r="D31" s="85"/>
      <c r="E31" s="45" t="str">
        <f>'26'!$G$5</f>
        <v/>
      </c>
      <c r="F31" s="67">
        <f>'26'!$Q$5</f>
        <v>0</v>
      </c>
      <c r="G31" s="68" t="str">
        <f>'26'!$Z$5</f>
        <v/>
      </c>
      <c r="H31" s="69">
        <f>'26'!$AK$5</f>
        <v>0</v>
      </c>
      <c r="I31" s="70" t="str">
        <f>sum('26'!$V$38, '26'!$V$48)&amp; "/57"</f>
        <v>0/57</v>
      </c>
      <c r="J31" s="71" t="str">
        <f>'26'!$AT$5</f>
        <v/>
      </c>
      <c r="K31" s="72">
        <f>'26'!$BE$5</f>
        <v>0</v>
      </c>
      <c r="L31" s="73" t="str">
        <f>sum('26'!$AP$47, '26'!$AP$54)&amp; "/47"</f>
        <v>0/47</v>
      </c>
      <c r="M31" s="74" t="str">
        <f>'26'!$BN$5</f>
        <v/>
      </c>
      <c r="N31" s="75">
        <f>'26'!$BY$5</f>
        <v>0</v>
      </c>
      <c r="O31" s="76" t="str">
        <f>sum('26'!$BJ$38, '26'!$BJ$43)&amp; "/34"</f>
        <v>0/34</v>
      </c>
      <c r="P31" s="77" t="str">
        <f>'26'!$CH$5</f>
        <v/>
      </c>
      <c r="Q31" s="78">
        <f>'26'!$CS$5</f>
        <v>0</v>
      </c>
      <c r="R31" s="79" t="str">
        <f>sum('26'!$CD$50, '26'!$CD$58)&amp; "/61"</f>
        <v>0/61</v>
      </c>
      <c r="S31" s="80" t="str">
        <f>'26'!$DB$5</f>
        <v/>
      </c>
      <c r="T31" s="81">
        <f>'26'!$DM$5</f>
        <v>0</v>
      </c>
      <c r="U31" s="82" t="str">
        <f>sum('26'!$CX$44, '26'!$CX$53)&amp; "/61"</f>
        <v>0/61</v>
      </c>
      <c r="V31" s="83"/>
    </row>
    <row r="32">
      <c r="A32" s="84">
        <v>27.0</v>
      </c>
      <c r="B32" s="64"/>
      <c r="C32" s="65"/>
      <c r="D32" s="85"/>
      <c r="E32" s="45" t="str">
        <f>'27'!$G$5</f>
        <v/>
      </c>
      <c r="F32" s="67">
        <f>'27'!$Q$5</f>
        <v>0</v>
      </c>
      <c r="G32" s="68" t="str">
        <f>'27'!$Z$5</f>
        <v/>
      </c>
      <c r="H32" s="69">
        <f>'27'!$AK$5</f>
        <v>0</v>
      </c>
      <c r="I32" s="70" t="str">
        <f>sum('27'!$V$38, '27'!$V$48)&amp; "/57"</f>
        <v>0/57</v>
      </c>
      <c r="J32" s="71" t="str">
        <f>'27'!$AT$5</f>
        <v/>
      </c>
      <c r="K32" s="72">
        <f>'27'!$BE$5</f>
        <v>0</v>
      </c>
      <c r="L32" s="73" t="str">
        <f>sum('27'!$AP$47, '27'!$AP$54)&amp; "/47"</f>
        <v>0/47</v>
      </c>
      <c r="M32" s="74" t="str">
        <f>'27'!$BN$5</f>
        <v/>
      </c>
      <c r="N32" s="75">
        <f>'27'!$BY$5</f>
        <v>0</v>
      </c>
      <c r="O32" s="76" t="str">
        <f>sum('27'!$BJ$38, '27'!$BJ$43)&amp; "/34"</f>
        <v>0/34</v>
      </c>
      <c r="P32" s="77" t="str">
        <f>'27'!$CH$5</f>
        <v/>
      </c>
      <c r="Q32" s="78">
        <f>'27'!$CS$5</f>
        <v>0</v>
      </c>
      <c r="R32" s="79" t="str">
        <f>sum('27'!$CD$50, '27'!$CD$58)&amp; "/61"</f>
        <v>0/61</v>
      </c>
      <c r="S32" s="80" t="str">
        <f>'27'!$DB$5</f>
        <v/>
      </c>
      <c r="T32" s="81">
        <f>'27'!$DM$5</f>
        <v>0</v>
      </c>
      <c r="U32" s="82" t="str">
        <f>sum('27'!$CX$44, '27'!$CX$53)&amp; "/61"</f>
        <v>0/61</v>
      </c>
      <c r="V32" s="83"/>
    </row>
    <row r="33">
      <c r="A33" s="84">
        <v>28.0</v>
      </c>
      <c r="B33" s="64"/>
      <c r="C33" s="65"/>
      <c r="D33" s="85"/>
      <c r="E33" s="45" t="str">
        <f>'28'!$G$5</f>
        <v/>
      </c>
      <c r="F33" s="67">
        <f>'28'!$Q$5</f>
        <v>0</v>
      </c>
      <c r="G33" s="68" t="str">
        <f>'28'!$Z$5</f>
        <v/>
      </c>
      <c r="H33" s="69">
        <f>'28'!$AK$5</f>
        <v>0</v>
      </c>
      <c r="I33" s="70" t="str">
        <f>sum('28'!$V$38, '28'!$V$48)&amp; "/57"</f>
        <v>0/57</v>
      </c>
      <c r="J33" s="71" t="str">
        <f>'28'!$AT$5</f>
        <v/>
      </c>
      <c r="K33" s="72">
        <f>'28'!$BE$5</f>
        <v>0</v>
      </c>
      <c r="L33" s="73" t="str">
        <f>sum('28'!$AP$47, '28'!$AP$54)&amp; "/47"</f>
        <v>0/47</v>
      </c>
      <c r="M33" s="74" t="str">
        <f>'28'!$BN$5</f>
        <v/>
      </c>
      <c r="N33" s="75">
        <f>'28'!$BY$5</f>
        <v>0</v>
      </c>
      <c r="O33" s="76" t="str">
        <f>sum('28'!$BJ$38, '28'!$BJ$43)&amp; "/34"</f>
        <v>0/34</v>
      </c>
      <c r="P33" s="77" t="str">
        <f>'28'!$CH$5</f>
        <v/>
      </c>
      <c r="Q33" s="78">
        <f>'28'!$CS$5</f>
        <v>0</v>
      </c>
      <c r="R33" s="79" t="str">
        <f>sum('28'!$CD$50, '28'!$CD$58)&amp; "/61"</f>
        <v>0/61</v>
      </c>
      <c r="S33" s="80" t="str">
        <f>'28'!$DB$5</f>
        <v/>
      </c>
      <c r="T33" s="81">
        <f>'28'!$DM$5</f>
        <v>0</v>
      </c>
      <c r="U33" s="82" t="str">
        <f>sum('28'!$CX$44, '28'!$CX$53)&amp; "/61"</f>
        <v>0/61</v>
      </c>
      <c r="V33" s="83"/>
    </row>
    <row r="34">
      <c r="A34" s="84">
        <v>29.0</v>
      </c>
      <c r="B34" s="64"/>
      <c r="C34" s="65"/>
      <c r="D34" s="85"/>
      <c r="E34" s="45" t="str">
        <f>'29'!$G$5</f>
        <v/>
      </c>
      <c r="F34" s="67">
        <f>'29'!$Q$5</f>
        <v>0</v>
      </c>
      <c r="G34" s="68" t="str">
        <f>'29'!$Z$5</f>
        <v/>
      </c>
      <c r="H34" s="69">
        <f>'29'!$AK$5</f>
        <v>0</v>
      </c>
      <c r="I34" s="70" t="str">
        <f>sum('29'!$V$38, '29'!$V$48)&amp; "/57"</f>
        <v>0/57</v>
      </c>
      <c r="J34" s="71" t="str">
        <f>'29'!$AT$5</f>
        <v/>
      </c>
      <c r="K34" s="72">
        <f>'29'!$BE$5</f>
        <v>0</v>
      </c>
      <c r="L34" s="73" t="str">
        <f>sum('29'!$AP$47, '29'!$AP$54)&amp; "/47"</f>
        <v>0/47</v>
      </c>
      <c r="M34" s="74" t="str">
        <f>'29'!$BN$5</f>
        <v/>
      </c>
      <c r="N34" s="75">
        <f>'29'!$BY$5</f>
        <v>0</v>
      </c>
      <c r="O34" s="76" t="str">
        <f>sum('29'!$BJ$38, '29'!$BJ$43)&amp; "/34"</f>
        <v>0/34</v>
      </c>
      <c r="P34" s="77" t="str">
        <f>'29'!$CH$5</f>
        <v/>
      </c>
      <c r="Q34" s="78">
        <f>'29'!$CS$5</f>
        <v>0</v>
      </c>
      <c r="R34" s="79" t="str">
        <f>sum('29'!$CD$50, '29'!$CD$58)&amp; "/61"</f>
        <v>0/61</v>
      </c>
      <c r="S34" s="80" t="str">
        <f>'29'!$DB$5</f>
        <v/>
      </c>
      <c r="T34" s="81">
        <f>'29'!$DM$5</f>
        <v>0</v>
      </c>
      <c r="U34" s="82" t="str">
        <f>sum('29'!$CX$44, '29'!$CX$53)&amp; "/61"</f>
        <v>0/61</v>
      </c>
      <c r="V34" s="83"/>
    </row>
    <row r="35">
      <c r="A35" s="84">
        <v>30.0</v>
      </c>
      <c r="B35" s="64"/>
      <c r="C35" s="65"/>
      <c r="D35" s="85"/>
      <c r="E35" s="45" t="str">
        <f>'30'!$G$5</f>
        <v/>
      </c>
      <c r="F35" s="67">
        <f>'30'!$Q$5</f>
        <v>0</v>
      </c>
      <c r="G35" s="68" t="str">
        <f>'30'!$Z$5</f>
        <v/>
      </c>
      <c r="H35" s="69">
        <f>'30'!$AK$5</f>
        <v>0</v>
      </c>
      <c r="I35" s="70" t="str">
        <f>sum('30'!$V$38, '30'!$V$48)&amp; "/57"</f>
        <v>0/57</v>
      </c>
      <c r="J35" s="71" t="str">
        <f>'30'!$AT$5</f>
        <v/>
      </c>
      <c r="K35" s="72">
        <f>'30'!$BE$5</f>
        <v>0</v>
      </c>
      <c r="L35" s="73" t="str">
        <f>sum('30'!$AP$47, '30'!$AP$54)&amp; "/47"</f>
        <v>0/47</v>
      </c>
      <c r="M35" s="74" t="str">
        <f>'30'!$BN$5</f>
        <v/>
      </c>
      <c r="N35" s="75">
        <f>'30'!$BY$5</f>
        <v>0</v>
      </c>
      <c r="O35" s="76" t="str">
        <f>sum('30'!$BJ$38, '30'!$BJ$43)&amp; "/34"</f>
        <v>0/34</v>
      </c>
      <c r="P35" s="77" t="str">
        <f>'30'!$CH$5</f>
        <v/>
      </c>
      <c r="Q35" s="78">
        <f>'30'!$CS$5</f>
        <v>0</v>
      </c>
      <c r="R35" s="79" t="str">
        <f>sum('30'!$CD$50, '30'!$CD$58)&amp; "/61"</f>
        <v>0/61</v>
      </c>
      <c r="S35" s="80" t="str">
        <f>'30'!$DB$5</f>
        <v/>
      </c>
      <c r="T35" s="81">
        <f>'30'!$DM$5</f>
        <v>0</v>
      </c>
      <c r="U35" s="82" t="str">
        <f>sum('30'!$CX$44, '30'!$CX$53)&amp; "/61"</f>
        <v>0/61</v>
      </c>
      <c r="V35" s="83"/>
    </row>
    <row r="36">
      <c r="A36" s="86">
        <v>31.0</v>
      </c>
      <c r="B36" s="87"/>
      <c r="C36" s="87"/>
      <c r="D36" s="85"/>
      <c r="E36" s="45" t="str">
        <f>'31'!$G$5</f>
        <v/>
      </c>
      <c r="F36" s="67">
        <f>'30'!$Q$5</f>
        <v>0</v>
      </c>
      <c r="G36" s="68" t="str">
        <f>'31'!$Z$5</f>
        <v/>
      </c>
      <c r="H36" s="69">
        <f>'31'!$AK$5</f>
        <v>0</v>
      </c>
      <c r="I36" s="70" t="str">
        <f>sum('31'!$V$38, '31'!$V$48)&amp; "/57"</f>
        <v>0/57</v>
      </c>
      <c r="J36" s="71" t="str">
        <f>'31'!$AT$5</f>
        <v/>
      </c>
      <c r="K36" s="72">
        <f>'31'!$BE$5</f>
        <v>0</v>
      </c>
      <c r="L36" s="73" t="str">
        <f>sum('31'!$AP$47, '31'!$AP$54)&amp; "/47"</f>
        <v>0/47</v>
      </c>
      <c r="M36" s="74" t="str">
        <f>'31'!$BN$5</f>
        <v/>
      </c>
      <c r="N36" s="75">
        <f>'31'!$BY$5</f>
        <v>0</v>
      </c>
      <c r="O36" s="76" t="str">
        <f>sum('31'!$BJ$38, '31'!$BJ$43)&amp; "/34"</f>
        <v>0/34</v>
      </c>
      <c r="P36" s="77" t="str">
        <f>'31'!$CH$5</f>
        <v/>
      </c>
      <c r="Q36" s="78">
        <f>'31'!$CS$5</f>
        <v>0</v>
      </c>
      <c r="R36" s="79" t="str">
        <f>sum('31'!$CD$50, '31'!$CD$58)&amp; "/61"</f>
        <v>0/61</v>
      </c>
      <c r="S36" s="80" t="str">
        <f>'31'!$DB$5</f>
        <v/>
      </c>
      <c r="T36" s="81">
        <f>'31'!$DM$5</f>
        <v>0</v>
      </c>
      <c r="U36" s="82" t="str">
        <f>sum('31'!$CX$44, '31'!$CX$53)&amp; "/61"</f>
        <v>0/61</v>
      </c>
      <c r="V36" s="88"/>
    </row>
    <row r="37">
      <c r="A37" s="86">
        <v>32.0</v>
      </c>
      <c r="B37" s="87"/>
      <c r="C37" s="87"/>
      <c r="D37" s="85"/>
      <c r="E37" s="45" t="str">
        <f>'30'!$G$5</f>
        <v/>
      </c>
      <c r="F37" s="67">
        <f>'30'!$Q$5</f>
        <v>0</v>
      </c>
      <c r="G37" s="68" t="str">
        <f>'30'!$Z$5</f>
        <v/>
      </c>
      <c r="H37" s="69">
        <f>'30'!$AK$5</f>
        <v>0</v>
      </c>
      <c r="I37" s="70" t="str">
        <f>sum('30'!$V$38, '30'!$V$48)&amp; "/57"</f>
        <v>0/57</v>
      </c>
      <c r="J37" s="71" t="str">
        <f>'30'!$AT$5</f>
        <v/>
      </c>
      <c r="K37" s="72">
        <f>'30'!$BE$5</f>
        <v>0</v>
      </c>
      <c r="L37" s="73" t="str">
        <f>sum('30'!$AP$47, '30'!$AP$54)&amp; "/47"</f>
        <v>0/47</v>
      </c>
      <c r="M37" s="74" t="str">
        <f>'30'!$BN$5</f>
        <v/>
      </c>
      <c r="N37" s="75">
        <f>'30'!$BY$5</f>
        <v>0</v>
      </c>
      <c r="O37" s="76" t="str">
        <f>sum('30'!$BJ$38, '30'!$BJ$43)&amp; "/34"</f>
        <v>0/34</v>
      </c>
      <c r="P37" s="77" t="str">
        <f>'30'!$CH$5</f>
        <v/>
      </c>
      <c r="Q37" s="78">
        <f>'30'!$CS$5</f>
        <v>0</v>
      </c>
      <c r="R37" s="79" t="str">
        <f>sum('30'!$CD$50, '30'!$CD$58)&amp; "/61"</f>
        <v>0/61</v>
      </c>
      <c r="S37" s="80" t="str">
        <f>'30'!$DB$5</f>
        <v/>
      </c>
      <c r="T37" s="81">
        <f>'30'!$DM$5</f>
        <v>0</v>
      </c>
      <c r="U37" s="82" t="str">
        <f>sum('30'!$CX$44, '30'!$CX$53)&amp; "/61"</f>
        <v>0/61</v>
      </c>
      <c r="V37" s="88"/>
    </row>
    <row r="38">
      <c r="A38" s="89"/>
      <c r="B38" s="87"/>
      <c r="C38" s="87"/>
      <c r="D38" s="85"/>
      <c r="E38" s="45" t="str">
        <f>'29'!$G$5</f>
        <v/>
      </c>
      <c r="F38" s="67">
        <f>'29'!$Q$5</f>
        <v>0</v>
      </c>
      <c r="G38" s="68" t="str">
        <f>'29'!$Z$5</f>
        <v/>
      </c>
      <c r="H38" s="69">
        <f>'29'!$AK$5</f>
        <v>0</v>
      </c>
      <c r="I38" s="70" t="str">
        <f>sum('29'!$V$38, '29'!$V$48)&amp; "/57"</f>
        <v>0/57</v>
      </c>
      <c r="J38" s="71" t="str">
        <f>'29'!$AT$5</f>
        <v/>
      </c>
      <c r="K38" s="72">
        <f>'29'!$BE$5</f>
        <v>0</v>
      </c>
      <c r="L38" s="73" t="str">
        <f>sum('29'!$AP$47, '29'!$AP$54)&amp; "/47"</f>
        <v>0/47</v>
      </c>
      <c r="M38" s="74" t="str">
        <f>'29'!$BN$5</f>
        <v/>
      </c>
      <c r="N38" s="75">
        <f>'29'!$BY$5</f>
        <v>0</v>
      </c>
      <c r="O38" s="76" t="str">
        <f>sum('29'!$BJ$38, '29'!$BJ$43)&amp; "/34"</f>
        <v>0/34</v>
      </c>
      <c r="P38" s="77" t="str">
        <f>'29'!$CH$5</f>
        <v/>
      </c>
      <c r="Q38" s="78">
        <f>'29'!$CS$5</f>
        <v>0</v>
      </c>
      <c r="R38" s="79" t="str">
        <f>sum('29'!$CD$50, '29'!$CD$58)&amp; "/61"</f>
        <v>0/61</v>
      </c>
      <c r="S38" s="80" t="str">
        <f>'29'!$DB$5</f>
        <v/>
      </c>
      <c r="T38" s="81">
        <f>'29'!$DM$5</f>
        <v>0</v>
      </c>
      <c r="U38" s="82" t="str">
        <f>sum('29'!$CX$44, '29'!$CX$53)&amp; "/61"</f>
        <v>0/61</v>
      </c>
      <c r="V38" s="88"/>
    </row>
  </sheetData>
  <mergeCells count="42">
    <mergeCell ref="K4:M4"/>
    <mergeCell ref="N4:P4"/>
    <mergeCell ref="Q4:S4"/>
    <mergeCell ref="T4:V4"/>
    <mergeCell ref="A1:B3"/>
    <mergeCell ref="C3:D3"/>
    <mergeCell ref="E3:G3"/>
    <mergeCell ref="H3:K3"/>
    <mergeCell ref="A4:B4"/>
    <mergeCell ref="F4:G4"/>
    <mergeCell ref="H4:J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33:C33"/>
    <mergeCell ref="B34:C34"/>
    <mergeCell ref="B35:C35"/>
    <mergeCell ref="B26:C26"/>
    <mergeCell ref="B27:C27"/>
    <mergeCell ref="B28:C28"/>
    <mergeCell ref="B29:C29"/>
    <mergeCell ref="B30:C30"/>
    <mergeCell ref="B31:C31"/>
    <mergeCell ref="B32:C32"/>
  </mergeCells>
  <dataValidations>
    <dataValidation type="list" allowBlank="1" showErrorMessage="1" sqref="D6:D38">
      <formula1>"Unit 1,Unit 2,Unit 3,Unit 4,Unit 5,Unit 6"</formula1>
    </dataValidation>
  </dataValidations>
  <hyperlinks>
    <hyperlink display="1" location="'1'!A1" ref="A6"/>
    <hyperlink display="2" location="'2'!A1" ref="A7"/>
    <hyperlink display="3" location="'3'!A1" ref="A8"/>
    <hyperlink display="4" location="'4'!A1" ref="A9"/>
    <hyperlink display="5" location="'5'!A1" ref="A10"/>
    <hyperlink display="6" location="'6'!A1" ref="A11"/>
    <hyperlink display="7" location="'7'!A1" ref="A12"/>
    <hyperlink display="8" location="'8'!A1" ref="A13"/>
    <hyperlink display="9" location="'9'!A1" ref="A14"/>
    <hyperlink display="10" location="'10'!A1" ref="A15"/>
    <hyperlink display="11" location="'11'!A1" ref="A16"/>
    <hyperlink display="12" location="'12'!A1" ref="A17"/>
    <hyperlink display="13" location="'13'!A1" ref="A18"/>
    <hyperlink display="14" location="'14'!A1" ref="A19"/>
    <hyperlink display="15" location="'15'!A1" ref="A20"/>
    <hyperlink display="16" location="'16'!A1" ref="A21"/>
    <hyperlink display="17" location="'17'!A1" ref="A22"/>
    <hyperlink display="18" location="'18'!A1" ref="A23"/>
    <hyperlink display="19" location="'19'!A1" ref="A24"/>
    <hyperlink display="20" location="'20'!A1" ref="A25"/>
    <hyperlink display="21" location="'21'!A1" ref="A26"/>
    <hyperlink display="22" location="'22'!A1" ref="A27"/>
    <hyperlink display="23" location="'23'!A1" ref="A28"/>
    <hyperlink display="24" location="'24'!A1" ref="A29"/>
    <hyperlink display="25" location="'25'!A1" ref="A30"/>
    <hyperlink display="26" location="'26'!A1" ref="A31"/>
    <hyperlink display="27" location="'27'!A1" ref="A32"/>
    <hyperlink display="28" location="'28'!A1" ref="A33"/>
    <hyperlink display="29" location="'29'!A1" ref="A34"/>
    <hyperlink display="30" location="'30'!A1" ref="A35"/>
    <hyperlink display="31" location="'31'!A1" ref="A36"/>
    <hyperlink display="32" location="'32'!A1" ref="A37"/>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6.25"/>
    <col customWidth="1" min="2" max="2" width="10.88"/>
    <col customWidth="1" min="3" max="3" width="42.75"/>
    <col customWidth="1" min="4" max="4" width="15.0"/>
    <col customWidth="1" min="5" max="5" width="30.88"/>
    <col customWidth="1" min="6" max="6" width="19.88"/>
    <col customWidth="1" min="7" max="7" width="17.5"/>
    <col customWidth="1" min="8" max="8" width="33.63"/>
    <col customWidth="1" min="9" max="9" width="13.25"/>
    <col customWidth="1" min="10" max="11" width="16.88"/>
    <col customWidth="1" min="12" max="12" width="2.25"/>
    <col customWidth="1" min="13" max="29" width="6.38"/>
  </cols>
  <sheetData>
    <row r="1" ht="60.0" customHeight="1">
      <c r="A1" s="1"/>
      <c r="B1" s="2"/>
      <c r="C1" s="90" t="s">
        <v>30</v>
      </c>
      <c r="D1" s="4"/>
      <c r="E1" s="4"/>
      <c r="F1" s="4"/>
      <c r="G1" s="5"/>
      <c r="H1" s="4"/>
      <c r="I1" s="4"/>
      <c r="J1" s="91" t="s">
        <v>31</v>
      </c>
      <c r="L1" s="92"/>
      <c r="M1" s="93"/>
      <c r="N1" s="94"/>
      <c r="O1" s="95" t="s">
        <v>30</v>
      </c>
      <c r="P1" s="96"/>
      <c r="Q1" s="96"/>
      <c r="R1" s="96"/>
      <c r="S1" s="96"/>
      <c r="T1" s="96"/>
      <c r="U1" s="96"/>
      <c r="V1" s="96"/>
      <c r="W1" s="96"/>
      <c r="X1" s="96"/>
      <c r="Y1" s="96"/>
      <c r="Z1" s="96"/>
      <c r="AA1" s="96"/>
      <c r="AB1" s="96"/>
      <c r="AC1" s="97"/>
    </row>
    <row r="2">
      <c r="A2" s="8"/>
      <c r="B2" s="9"/>
      <c r="C2" s="10" t="s">
        <v>0</v>
      </c>
      <c r="D2" s="11"/>
      <c r="E2" s="11"/>
      <c r="F2" s="11"/>
      <c r="G2" s="12"/>
      <c r="H2" s="11"/>
      <c r="I2" s="11"/>
      <c r="L2" s="98"/>
      <c r="M2" s="99"/>
      <c r="N2" s="100"/>
      <c r="O2" s="101" t="s">
        <v>32</v>
      </c>
      <c r="P2" s="101"/>
      <c r="Q2" s="101"/>
      <c r="R2" s="101"/>
      <c r="S2" s="101"/>
      <c r="T2" s="101"/>
      <c r="U2" s="101"/>
      <c r="V2" s="101"/>
      <c r="W2" s="101"/>
      <c r="X2" s="102"/>
      <c r="Y2" s="103"/>
      <c r="Z2" s="104"/>
      <c r="AA2" s="105" t="s">
        <v>33</v>
      </c>
      <c r="AB2" s="106" t="s">
        <v>34</v>
      </c>
      <c r="AC2" s="101"/>
    </row>
    <row r="3">
      <c r="A3" s="14"/>
      <c r="B3" s="15"/>
      <c r="C3" s="16" t="s">
        <v>35</v>
      </c>
      <c r="D3" s="15"/>
      <c r="E3" s="17" t="s">
        <v>36</v>
      </c>
      <c r="F3" s="18"/>
      <c r="G3" s="15"/>
      <c r="H3" s="19" t="s">
        <v>37</v>
      </c>
      <c r="I3" s="107"/>
      <c r="L3" s="108"/>
      <c r="M3" s="109" t="s">
        <v>38</v>
      </c>
      <c r="N3" s="110"/>
      <c r="O3" s="100"/>
      <c r="P3" s="111" t="s">
        <v>39</v>
      </c>
      <c r="Q3" s="110"/>
      <c r="R3" s="110"/>
      <c r="S3" s="110"/>
      <c r="T3" s="110"/>
      <c r="U3" s="110"/>
      <c r="V3" s="110"/>
      <c r="W3" s="110"/>
      <c r="X3" s="110"/>
      <c r="Y3" s="110"/>
      <c r="Z3" s="112" t="s">
        <v>40</v>
      </c>
      <c r="AA3" s="113"/>
      <c r="AB3" s="114"/>
      <c r="AC3" s="115"/>
    </row>
    <row r="4">
      <c r="A4" s="116" t="s">
        <v>41</v>
      </c>
      <c r="B4" s="18"/>
      <c r="C4" s="18"/>
      <c r="D4" s="18"/>
      <c r="E4" s="18"/>
      <c r="F4" s="18"/>
      <c r="G4" s="18"/>
      <c r="H4" s="15"/>
      <c r="I4" s="107"/>
      <c r="L4" s="117"/>
      <c r="M4" s="118" t="s">
        <v>42</v>
      </c>
      <c r="N4" s="119"/>
      <c r="O4" s="94"/>
      <c r="P4" s="120" t="s">
        <v>43</v>
      </c>
      <c r="Q4" s="119"/>
      <c r="R4" s="119"/>
      <c r="S4" s="119"/>
      <c r="T4" s="94"/>
      <c r="U4" s="121" t="s">
        <v>44</v>
      </c>
      <c r="V4" s="119"/>
      <c r="W4" s="119"/>
      <c r="X4" s="94"/>
      <c r="Y4" s="120" t="s">
        <v>45</v>
      </c>
      <c r="Z4" s="119"/>
      <c r="AA4" s="119"/>
      <c r="AB4" s="119"/>
      <c r="AC4" s="94"/>
    </row>
    <row r="5">
      <c r="A5" s="31" t="s">
        <v>10</v>
      </c>
      <c r="B5" s="32" t="s">
        <v>11</v>
      </c>
      <c r="D5" s="122" t="s">
        <v>12</v>
      </c>
      <c r="E5" s="123" t="s">
        <v>13</v>
      </c>
      <c r="F5" s="123" t="s">
        <v>46</v>
      </c>
      <c r="G5" s="124" t="s">
        <v>15</v>
      </c>
      <c r="H5" s="124" t="s">
        <v>47</v>
      </c>
      <c r="I5" s="125" t="s">
        <v>17</v>
      </c>
      <c r="J5" s="126"/>
      <c r="K5" s="126"/>
      <c r="L5" s="92"/>
      <c r="M5" s="127" t="s">
        <v>48</v>
      </c>
      <c r="N5" s="128"/>
      <c r="O5" s="128"/>
      <c r="P5" s="128"/>
      <c r="Q5" s="129"/>
      <c r="R5" s="130"/>
      <c r="S5" s="128"/>
      <c r="T5" s="128"/>
      <c r="U5" s="128"/>
      <c r="V5" s="128"/>
      <c r="W5" s="129"/>
      <c r="X5" s="131" t="s">
        <v>49</v>
      </c>
      <c r="Y5" s="128"/>
      <c r="Z5" s="128"/>
      <c r="AA5" s="128"/>
      <c r="AB5" s="128"/>
      <c r="AC5" s="129"/>
    </row>
    <row r="6">
      <c r="A6" s="132">
        <v>1.0</v>
      </c>
      <c r="B6" s="133" t="s">
        <v>50</v>
      </c>
      <c r="C6" s="134"/>
      <c r="D6" s="135"/>
      <c r="E6" s="136" t="str">
        <f>'1'!$G$5</f>
        <v/>
      </c>
      <c r="F6" s="137">
        <f>'1'!$Q$5</f>
        <v>0</v>
      </c>
      <c r="G6" s="138" t="str">
        <f>'1'!$Z$5</f>
        <v/>
      </c>
      <c r="H6" s="139">
        <f>'1'!$AK$5</f>
        <v>0</v>
      </c>
      <c r="I6" s="140" t="str">
        <f>sum('1'!$V$38, '1'!$V$48)&amp; "/57"</f>
        <v>0/57</v>
      </c>
      <c r="J6" s="141"/>
      <c r="K6" s="142"/>
      <c r="L6" s="92"/>
      <c r="M6" s="143" t="str">
        <f>'CLASS DATA'!B6 &amp; " Mastered Unit 1 on ENTER DATE HERE"</f>
        <v> Mastered Unit 1 on ENTER DATE HERE</v>
      </c>
      <c r="N6" s="113"/>
      <c r="O6" s="113"/>
      <c r="P6" s="113"/>
      <c r="Q6" s="113"/>
      <c r="R6" s="113"/>
      <c r="S6" s="113"/>
      <c r="T6" s="113"/>
      <c r="U6" s="113"/>
      <c r="V6" s="113"/>
      <c r="W6" s="113"/>
      <c r="X6" s="113"/>
      <c r="Y6" s="113"/>
      <c r="Z6" s="113"/>
      <c r="AA6" s="113"/>
      <c r="AB6" s="113"/>
      <c r="AC6" s="114"/>
    </row>
    <row r="7">
      <c r="A7" s="132">
        <v>2.0</v>
      </c>
      <c r="B7" s="144"/>
      <c r="C7" s="145"/>
      <c r="D7" s="135"/>
      <c r="E7" s="136" t="str">
        <f>'2'!$G$5</f>
        <v/>
      </c>
      <c r="F7" s="137">
        <f>'2'!$Q$5</f>
        <v>0</v>
      </c>
      <c r="G7" s="138" t="str">
        <f>'2'!$Z$5</f>
        <v/>
      </c>
      <c r="H7" s="139">
        <f>'2'!$AK$5</f>
        <v>0</v>
      </c>
      <c r="I7" s="140" t="str">
        <f>sum('2'!$V$38, '2'!$V$48)&amp; "/57"</f>
        <v>0/57</v>
      </c>
      <c r="J7" s="146" t="s">
        <v>51</v>
      </c>
      <c r="K7" s="2"/>
      <c r="L7" s="147"/>
      <c r="M7" s="148" t="s">
        <v>52</v>
      </c>
      <c r="N7" s="113"/>
      <c r="O7" s="113"/>
      <c r="P7" s="113"/>
      <c r="Q7" s="113"/>
      <c r="R7" s="113"/>
      <c r="S7" s="113"/>
      <c r="T7" s="113"/>
      <c r="U7" s="113"/>
      <c r="V7" s="113"/>
      <c r="W7" s="113"/>
      <c r="X7" s="113"/>
      <c r="Y7" s="113"/>
      <c r="Z7" s="149"/>
      <c r="AA7" s="150" t="s">
        <v>53</v>
      </c>
      <c r="AB7" s="113"/>
      <c r="AC7" s="114"/>
    </row>
    <row r="8">
      <c r="A8" s="132">
        <v>3.0</v>
      </c>
      <c r="B8" s="144"/>
      <c r="C8" s="145"/>
      <c r="D8" s="135"/>
      <c r="E8" s="136" t="str">
        <f>'3'!$G$5</f>
        <v/>
      </c>
      <c r="F8" s="137">
        <f>'3'!$Q$5</f>
        <v>0</v>
      </c>
      <c r="G8" s="138" t="str">
        <f>'3'!$Z$5</f>
        <v/>
      </c>
      <c r="H8" s="139">
        <f>'3'!$AK$5</f>
        <v>0</v>
      </c>
      <c r="I8" s="140" t="str">
        <f>sum('3'!$V$38, '3'!$V$48)&amp; "/57"</f>
        <v>0/57</v>
      </c>
      <c r="K8" s="9"/>
      <c r="L8" s="151"/>
      <c r="M8" s="152">
        <v>0.0</v>
      </c>
      <c r="N8" s="153" t="s">
        <v>54</v>
      </c>
      <c r="O8" s="110"/>
      <c r="P8" s="110"/>
      <c r="Q8" s="110"/>
      <c r="R8" s="110"/>
      <c r="S8" s="100"/>
      <c r="T8" s="154">
        <v>0.0</v>
      </c>
      <c r="U8" s="153" t="s">
        <v>55</v>
      </c>
      <c r="V8" s="110"/>
      <c r="W8" s="110"/>
      <c r="X8" s="110"/>
      <c r="Y8" s="110"/>
      <c r="Z8" s="100"/>
      <c r="AA8" s="155" t="s">
        <v>56</v>
      </c>
      <c r="AC8" s="156"/>
    </row>
    <row r="9">
      <c r="A9" s="157">
        <v>4.0</v>
      </c>
      <c r="B9" s="144"/>
      <c r="C9" s="145"/>
      <c r="D9" s="135"/>
      <c r="E9" s="136" t="str">
        <f>'4'!$G$5</f>
        <v/>
      </c>
      <c r="F9" s="137">
        <f>'4'!$Q$5</f>
        <v>0</v>
      </c>
      <c r="G9" s="138" t="str">
        <f>'4'!$Z$5</f>
        <v/>
      </c>
      <c r="H9" s="139">
        <f>'4'!$AK$5</f>
        <v>0</v>
      </c>
      <c r="I9" s="140" t="str">
        <f>sum('4'!$V$38, '4'!$V$48)&amp; "/57"</f>
        <v>0/57</v>
      </c>
      <c r="K9" s="9"/>
      <c r="L9" s="147"/>
      <c r="M9" s="152">
        <v>0.0</v>
      </c>
      <c r="N9" s="158" t="s">
        <v>57</v>
      </c>
      <c r="O9" s="96"/>
      <c r="P9" s="96"/>
      <c r="Q9" s="96"/>
      <c r="R9" s="96"/>
      <c r="S9" s="97"/>
      <c r="T9" s="154">
        <v>1.0</v>
      </c>
      <c r="U9" s="158" t="s">
        <v>58</v>
      </c>
      <c r="V9" s="96"/>
      <c r="W9" s="96"/>
      <c r="X9" s="96"/>
      <c r="Y9" s="96"/>
      <c r="Z9" s="97"/>
      <c r="AA9" s="159"/>
      <c r="AC9" s="156"/>
    </row>
    <row r="10">
      <c r="A10" s="157">
        <v>5.0</v>
      </c>
      <c r="B10" s="144"/>
      <c r="C10" s="145"/>
      <c r="D10" s="135"/>
      <c r="E10" s="136" t="str">
        <f>'5'!$G$5</f>
        <v/>
      </c>
      <c r="F10" s="137">
        <f>'5'!$Q$5</f>
        <v>0</v>
      </c>
      <c r="G10" s="138" t="str">
        <f>'5'!$Z$5</f>
        <v/>
      </c>
      <c r="H10" s="139">
        <f>'5'!$AK$5</f>
        <v>0</v>
      </c>
      <c r="I10" s="140" t="str">
        <f>sum('5'!$V$38, '5'!$V$48)&amp; "/57"</f>
        <v>0/57</v>
      </c>
      <c r="K10" s="9"/>
      <c r="L10" s="147"/>
      <c r="M10" s="152">
        <v>1.0</v>
      </c>
      <c r="N10" s="158" t="s">
        <v>59</v>
      </c>
      <c r="O10" s="96"/>
      <c r="P10" s="96"/>
      <c r="Q10" s="96"/>
      <c r="R10" s="96"/>
      <c r="S10" s="97"/>
      <c r="T10" s="154">
        <v>1.0</v>
      </c>
      <c r="U10" s="158" t="s">
        <v>60</v>
      </c>
      <c r="V10" s="96"/>
      <c r="W10" s="96"/>
      <c r="X10" s="96"/>
      <c r="Y10" s="96"/>
      <c r="Z10" s="97"/>
      <c r="AA10" s="159"/>
      <c r="AC10" s="156"/>
    </row>
    <row r="11">
      <c r="A11" s="157">
        <v>6.0</v>
      </c>
      <c r="B11" s="144"/>
      <c r="C11" s="145"/>
      <c r="D11" s="135"/>
      <c r="E11" s="136" t="str">
        <f>'6'!$G$5</f>
        <v/>
      </c>
      <c r="F11" s="137">
        <f>'6'!$Q$5</f>
        <v>0</v>
      </c>
      <c r="G11" s="138" t="str">
        <f>'6'!$Z$5</f>
        <v/>
      </c>
      <c r="H11" s="139">
        <f>'6'!$AK$5</f>
        <v>0</v>
      </c>
      <c r="I11" s="140" t="str">
        <f>sum('6'!$V$38, '6'!$V$48)&amp; "/57"</f>
        <v>0/57</v>
      </c>
      <c r="K11" s="9"/>
      <c r="L11" s="147"/>
      <c r="M11" s="152">
        <v>1.0</v>
      </c>
      <c r="N11" s="158" t="s">
        <v>61</v>
      </c>
      <c r="O11" s="96"/>
      <c r="P11" s="96"/>
      <c r="Q11" s="96"/>
      <c r="R11" s="96"/>
      <c r="S11" s="97"/>
      <c r="T11" s="154">
        <v>0.0</v>
      </c>
      <c r="U11" s="158" t="s">
        <v>62</v>
      </c>
      <c r="V11" s="96"/>
      <c r="W11" s="96"/>
      <c r="X11" s="96"/>
      <c r="Y11" s="96"/>
      <c r="Z11" s="97"/>
      <c r="AA11" s="159"/>
      <c r="AC11" s="156"/>
    </row>
    <row r="12">
      <c r="A12" s="157">
        <v>7.0</v>
      </c>
      <c r="B12" s="144"/>
      <c r="C12" s="145"/>
      <c r="D12" s="135"/>
      <c r="E12" s="160" t="s">
        <v>63</v>
      </c>
      <c r="F12" s="161"/>
      <c r="G12" s="161"/>
      <c r="H12" s="161"/>
      <c r="I12" s="134"/>
      <c r="K12" s="9"/>
      <c r="L12" s="147"/>
      <c r="M12" s="152">
        <v>1.0</v>
      </c>
      <c r="N12" s="158" t="s">
        <v>64</v>
      </c>
      <c r="O12" s="96"/>
      <c r="P12" s="96"/>
      <c r="Q12" s="96"/>
      <c r="R12" s="96"/>
      <c r="S12" s="97"/>
      <c r="T12" s="162"/>
      <c r="U12" s="96"/>
      <c r="V12" s="96"/>
      <c r="W12" s="96"/>
      <c r="X12" s="97"/>
      <c r="Y12" s="163"/>
      <c r="Z12" s="163"/>
      <c r="AA12" s="159"/>
      <c r="AC12" s="156"/>
    </row>
    <row r="13">
      <c r="A13" s="157">
        <v>8.0</v>
      </c>
      <c r="B13" s="144"/>
      <c r="C13" s="145"/>
      <c r="D13" s="135"/>
      <c r="E13" s="144"/>
      <c r="I13" s="145"/>
      <c r="K13" s="9"/>
      <c r="L13" s="147"/>
      <c r="M13" s="164" t="s">
        <v>65</v>
      </c>
      <c r="N13" s="165">
        <f>sum(M8:M12,T8:T11)</f>
        <v>5</v>
      </c>
      <c r="O13" s="166" t="s">
        <v>66</v>
      </c>
      <c r="P13" s="167" t="s">
        <v>67</v>
      </c>
      <c r="Q13" s="168"/>
      <c r="R13" s="168"/>
      <c r="S13" s="168"/>
      <c r="T13" s="168"/>
      <c r="U13" s="168"/>
      <c r="V13" s="168"/>
      <c r="W13" s="169"/>
      <c r="X13" s="170"/>
      <c r="Y13" s="170"/>
      <c r="Z13" s="170"/>
      <c r="AA13" s="171"/>
      <c r="AB13" s="168"/>
      <c r="AC13" s="172"/>
    </row>
    <row r="14">
      <c r="A14" s="157">
        <v>9.0</v>
      </c>
      <c r="B14" s="144"/>
      <c r="C14" s="145"/>
      <c r="D14" s="135"/>
      <c r="E14" s="144"/>
      <c r="I14" s="145"/>
      <c r="J14" s="18"/>
      <c r="K14" s="15"/>
      <c r="L14" s="147"/>
      <c r="M14" s="173"/>
      <c r="N14" s="174"/>
      <c r="O14" s="174"/>
      <c r="P14" s="174"/>
      <c r="Q14" s="174"/>
      <c r="R14" s="174"/>
      <c r="S14" s="174"/>
      <c r="T14" s="174"/>
      <c r="U14" s="174"/>
      <c r="V14" s="174"/>
      <c r="W14" s="174"/>
      <c r="X14" s="174"/>
      <c r="Y14" s="174"/>
      <c r="Z14" s="174"/>
      <c r="AA14" s="174"/>
      <c r="AB14" s="174"/>
      <c r="AC14" s="175"/>
    </row>
    <row r="15">
      <c r="A15" s="157">
        <v>10.0</v>
      </c>
      <c r="B15" s="144"/>
      <c r="C15" s="145"/>
      <c r="D15" s="135"/>
      <c r="E15" s="144"/>
      <c r="I15" s="145"/>
      <c r="J15" s="176"/>
      <c r="K15" s="177"/>
      <c r="L15" s="147"/>
      <c r="M15" s="148" t="s">
        <v>68</v>
      </c>
      <c r="N15" s="113"/>
      <c r="O15" s="113"/>
      <c r="P15" s="113"/>
      <c r="Q15" s="113"/>
      <c r="R15" s="113"/>
      <c r="S15" s="113"/>
      <c r="T15" s="113"/>
      <c r="U15" s="113"/>
      <c r="V15" s="113"/>
      <c r="W15" s="113"/>
      <c r="X15" s="113"/>
      <c r="Y15" s="113"/>
      <c r="Z15" s="113"/>
      <c r="AA15" s="113"/>
      <c r="AB15" s="113"/>
      <c r="AC15" s="114"/>
    </row>
    <row r="16">
      <c r="A16" s="157">
        <v>11.0</v>
      </c>
      <c r="B16" s="144"/>
      <c r="C16" s="145"/>
      <c r="D16" s="135"/>
      <c r="E16" s="144"/>
      <c r="I16" s="145"/>
      <c r="J16" s="176"/>
      <c r="K16" s="177"/>
      <c r="L16" s="147"/>
      <c r="M16" s="178" t="s">
        <v>69</v>
      </c>
      <c r="N16" s="179"/>
      <c r="O16" s="179"/>
      <c r="P16" s="179"/>
      <c r="Q16" s="179"/>
      <c r="R16" s="179"/>
      <c r="S16" s="179"/>
      <c r="T16" s="179"/>
      <c r="U16" s="179"/>
      <c r="V16" s="179"/>
      <c r="W16" s="179"/>
      <c r="X16" s="179"/>
      <c r="Y16" s="179"/>
      <c r="Z16" s="179"/>
      <c r="AA16" s="179"/>
      <c r="AB16" s="179"/>
      <c r="AC16" s="180"/>
    </row>
    <row r="17">
      <c r="A17" s="157">
        <v>12.0</v>
      </c>
      <c r="B17" s="144"/>
      <c r="C17" s="145"/>
      <c r="D17" s="135"/>
      <c r="E17" s="144"/>
      <c r="I17" s="145"/>
      <c r="J17" s="176"/>
      <c r="K17" s="177"/>
      <c r="L17" s="147"/>
      <c r="M17" s="181">
        <v>0.0</v>
      </c>
      <c r="N17" s="182" t="s">
        <v>70</v>
      </c>
      <c r="O17" s="182">
        <v>0.0</v>
      </c>
      <c r="P17" s="182" t="s">
        <v>71</v>
      </c>
      <c r="Q17" s="182">
        <v>0.0</v>
      </c>
      <c r="R17" s="182" t="s">
        <v>72</v>
      </c>
      <c r="S17" s="182">
        <v>0.0</v>
      </c>
      <c r="T17" s="182" t="s">
        <v>73</v>
      </c>
      <c r="U17" s="182"/>
      <c r="V17" s="183">
        <v>0.0</v>
      </c>
      <c r="W17" s="184" t="s">
        <v>74</v>
      </c>
      <c r="X17" s="183">
        <v>0.0</v>
      </c>
      <c r="Y17" s="184" t="s">
        <v>75</v>
      </c>
      <c r="Z17" s="183">
        <v>0.0</v>
      </c>
      <c r="AA17" s="184" t="s">
        <v>76</v>
      </c>
      <c r="AB17" s="183">
        <v>0.0</v>
      </c>
      <c r="AC17" s="185" t="s">
        <v>77</v>
      </c>
    </row>
    <row r="18">
      <c r="A18" s="157">
        <v>13.0</v>
      </c>
      <c r="B18" s="144"/>
      <c r="C18" s="145"/>
      <c r="D18" s="135"/>
      <c r="E18" s="144"/>
      <c r="I18" s="145"/>
      <c r="J18" s="176"/>
      <c r="K18" s="177"/>
      <c r="L18" s="147"/>
      <c r="M18" s="181">
        <v>0.0</v>
      </c>
      <c r="N18" s="182" t="s">
        <v>78</v>
      </c>
      <c r="O18" s="182">
        <v>0.0</v>
      </c>
      <c r="P18" s="182" t="s">
        <v>79</v>
      </c>
      <c r="Q18" s="182">
        <v>0.0</v>
      </c>
      <c r="R18" s="182" t="s">
        <v>80</v>
      </c>
      <c r="S18" s="182">
        <v>0.0</v>
      </c>
      <c r="T18" s="182" t="s">
        <v>81</v>
      </c>
      <c r="U18" s="186"/>
      <c r="V18" s="183">
        <v>0.0</v>
      </c>
      <c r="W18" s="184" t="s">
        <v>82</v>
      </c>
      <c r="X18" s="183">
        <v>0.0</v>
      </c>
      <c r="Y18" s="184" t="s">
        <v>83</v>
      </c>
      <c r="Z18" s="187">
        <v>0.0</v>
      </c>
      <c r="AA18" s="184" t="s">
        <v>84</v>
      </c>
      <c r="AB18" s="183">
        <v>0.0</v>
      </c>
      <c r="AC18" s="185" t="s">
        <v>85</v>
      </c>
    </row>
    <row r="19">
      <c r="A19" s="157">
        <v>14.0</v>
      </c>
      <c r="B19" s="144"/>
      <c r="C19" s="145"/>
      <c r="D19" s="135"/>
      <c r="E19" s="144"/>
      <c r="I19" s="145"/>
      <c r="J19" s="176"/>
      <c r="K19" s="177"/>
      <c r="L19" s="147"/>
      <c r="M19" s="181">
        <v>0.0</v>
      </c>
      <c r="N19" s="182" t="s">
        <v>86</v>
      </c>
      <c r="O19" s="182">
        <v>0.0</v>
      </c>
      <c r="P19" s="182" t="s">
        <v>87</v>
      </c>
      <c r="Q19" s="182">
        <v>0.0</v>
      </c>
      <c r="R19" s="182" t="s">
        <v>88</v>
      </c>
      <c r="S19" s="182">
        <v>0.0</v>
      </c>
      <c r="T19" s="182" t="s">
        <v>89</v>
      </c>
      <c r="U19" s="186"/>
      <c r="V19" s="183">
        <v>0.0</v>
      </c>
      <c r="W19" s="184" t="s">
        <v>90</v>
      </c>
      <c r="X19" s="183">
        <v>0.0</v>
      </c>
      <c r="Y19" s="184" t="s">
        <v>91</v>
      </c>
      <c r="Z19" s="187">
        <v>0.0</v>
      </c>
      <c r="AA19" s="184" t="s">
        <v>92</v>
      </c>
      <c r="AB19" s="187">
        <v>0.0</v>
      </c>
      <c r="AC19" s="185" t="s">
        <v>93</v>
      </c>
    </row>
    <row r="20">
      <c r="A20" s="157">
        <v>15.0</v>
      </c>
      <c r="B20" s="144"/>
      <c r="C20" s="145"/>
      <c r="D20" s="135"/>
      <c r="E20" s="144"/>
      <c r="I20" s="145"/>
      <c r="J20" s="176"/>
      <c r="K20" s="177"/>
      <c r="L20" s="147"/>
      <c r="M20" s="181">
        <v>0.0</v>
      </c>
      <c r="N20" s="182" t="s">
        <v>94</v>
      </c>
      <c r="O20" s="182">
        <v>1.0</v>
      </c>
      <c r="P20" s="182" t="s">
        <v>95</v>
      </c>
      <c r="Q20" s="182">
        <v>0.0</v>
      </c>
      <c r="R20" s="182" t="s">
        <v>96</v>
      </c>
      <c r="S20" s="188">
        <v>0.0</v>
      </c>
      <c r="T20" s="182" t="s">
        <v>97</v>
      </c>
      <c r="U20" s="186"/>
      <c r="V20" s="183">
        <v>0.0</v>
      </c>
      <c r="W20" s="184" t="s">
        <v>98</v>
      </c>
      <c r="X20" s="183">
        <v>0.0</v>
      </c>
      <c r="Y20" s="184" t="s">
        <v>99</v>
      </c>
      <c r="Z20" s="187">
        <v>0.0</v>
      </c>
      <c r="AA20" s="184" t="s">
        <v>100</v>
      </c>
      <c r="AB20" s="187">
        <v>0.0</v>
      </c>
      <c r="AC20" s="185" t="s">
        <v>101</v>
      </c>
    </row>
    <row r="21">
      <c r="A21" s="157">
        <v>16.0</v>
      </c>
      <c r="B21" s="144"/>
      <c r="C21" s="145"/>
      <c r="D21" s="135"/>
      <c r="E21" s="189"/>
      <c r="F21" s="190"/>
      <c r="G21" s="190"/>
      <c r="H21" s="190"/>
      <c r="I21" s="191"/>
      <c r="J21" s="176"/>
      <c r="K21" s="177"/>
      <c r="L21" s="147"/>
      <c r="M21" s="181">
        <v>0.0</v>
      </c>
      <c r="N21" s="182" t="s">
        <v>102</v>
      </c>
      <c r="O21" s="182">
        <v>1.0</v>
      </c>
      <c r="P21" s="182" t="s">
        <v>103</v>
      </c>
      <c r="Q21" s="182">
        <v>0.0</v>
      </c>
      <c r="R21" s="182" t="s">
        <v>104</v>
      </c>
      <c r="S21" s="182">
        <v>0.0</v>
      </c>
      <c r="T21" s="182" t="s">
        <v>105</v>
      </c>
      <c r="U21" s="186"/>
      <c r="V21" s="183">
        <v>0.0</v>
      </c>
      <c r="W21" s="184" t="s">
        <v>106</v>
      </c>
      <c r="X21" s="183">
        <v>0.0</v>
      </c>
      <c r="Y21" s="184" t="s">
        <v>107</v>
      </c>
      <c r="Z21" s="187">
        <v>0.0</v>
      </c>
      <c r="AA21" s="184" t="s">
        <v>108</v>
      </c>
      <c r="AB21" s="187">
        <v>0.0</v>
      </c>
      <c r="AC21" s="185" t="s">
        <v>109</v>
      </c>
    </row>
    <row r="22">
      <c r="A22" s="157">
        <v>17.0</v>
      </c>
      <c r="B22" s="144"/>
      <c r="C22" s="145"/>
      <c r="D22" s="135"/>
      <c r="E22" s="136" t="str">
        <f>'17'!$G$5</f>
        <v/>
      </c>
      <c r="F22" s="137">
        <f>'17'!$Q$5</f>
        <v>0</v>
      </c>
      <c r="G22" s="138" t="str">
        <f>'17'!$Z$5</f>
        <v/>
      </c>
      <c r="H22" s="139">
        <f>'17'!$AK$5</f>
        <v>0</v>
      </c>
      <c r="I22" s="140" t="str">
        <f>sum('17'!$V$38, '17'!$V$48)&amp; "/57"</f>
        <v>0/57</v>
      </c>
      <c r="J22" s="176"/>
      <c r="K22" s="177"/>
      <c r="L22" s="147"/>
      <c r="M22" s="181">
        <v>0.0</v>
      </c>
      <c r="N22" s="182" t="s">
        <v>110</v>
      </c>
      <c r="O22" s="182">
        <v>1.0</v>
      </c>
      <c r="P22" s="182" t="s">
        <v>111</v>
      </c>
      <c r="Q22" s="182">
        <v>0.0</v>
      </c>
      <c r="R22" s="182" t="s">
        <v>112</v>
      </c>
      <c r="S22" s="192"/>
      <c r="T22" s="94"/>
      <c r="U22" s="193"/>
      <c r="V22" s="183">
        <v>0.0</v>
      </c>
      <c r="W22" s="194" t="s">
        <v>113</v>
      </c>
      <c r="X22" s="183">
        <v>0.0</v>
      </c>
      <c r="Y22" s="184" t="s">
        <v>114</v>
      </c>
      <c r="Z22" s="187">
        <v>0.0</v>
      </c>
      <c r="AA22" s="194" t="s">
        <v>115</v>
      </c>
      <c r="AB22" s="192"/>
      <c r="AC22" s="195"/>
    </row>
    <row r="23">
      <c r="A23" s="157">
        <v>18.0</v>
      </c>
      <c r="B23" s="144"/>
      <c r="C23" s="145"/>
      <c r="D23" s="135"/>
      <c r="E23" s="136" t="str">
        <f>'18'!$G$5</f>
        <v/>
      </c>
      <c r="F23" s="137">
        <f>'18'!$Q$5</f>
        <v>0</v>
      </c>
      <c r="G23" s="138" t="str">
        <f>'18'!$Z$5</f>
        <v/>
      </c>
      <c r="H23" s="139">
        <f>'18'!$AK$5</f>
        <v>0</v>
      </c>
      <c r="I23" s="140" t="str">
        <f>sum('18'!$V$38, '18'!$V$48)&amp; "/57"</f>
        <v>0/57</v>
      </c>
      <c r="J23" s="176"/>
      <c r="K23" s="177"/>
      <c r="L23" s="147"/>
      <c r="M23" s="181">
        <v>0.0</v>
      </c>
      <c r="N23" s="182" t="s">
        <v>116</v>
      </c>
      <c r="O23" s="182">
        <v>1.0</v>
      </c>
      <c r="P23" s="182" t="s">
        <v>117</v>
      </c>
      <c r="Q23" s="182">
        <v>0.0</v>
      </c>
      <c r="R23" s="182" t="s">
        <v>118</v>
      </c>
      <c r="S23" s="159"/>
      <c r="T23" s="196"/>
      <c r="U23" s="193"/>
      <c r="V23" s="183">
        <v>0.0</v>
      </c>
      <c r="W23" s="184" t="s">
        <v>119</v>
      </c>
      <c r="X23" s="183">
        <v>0.0</v>
      </c>
      <c r="Y23" s="184" t="s">
        <v>120</v>
      </c>
      <c r="Z23" s="187">
        <v>0.0</v>
      </c>
      <c r="AA23" s="194" t="s">
        <v>121</v>
      </c>
      <c r="AB23" s="159"/>
      <c r="AC23" s="156"/>
    </row>
    <row r="24">
      <c r="A24" s="157">
        <v>19.0</v>
      </c>
      <c r="B24" s="144"/>
      <c r="C24" s="145"/>
      <c r="D24" s="135"/>
      <c r="E24" s="136" t="str">
        <f>'19'!$G$5</f>
        <v/>
      </c>
      <c r="F24" s="137">
        <f>'19'!$Q$5</f>
        <v>0</v>
      </c>
      <c r="G24" s="138" t="str">
        <f>'19'!$Z$5</f>
        <v/>
      </c>
      <c r="H24" s="139">
        <f>'19'!$AK$5</f>
        <v>0</v>
      </c>
      <c r="I24" s="140" t="str">
        <f>sum('19'!$V$38, '19'!$V$48)&amp; "/57"</f>
        <v>0/57</v>
      </c>
      <c r="J24" s="176"/>
      <c r="K24" s="177"/>
      <c r="L24" s="147"/>
      <c r="M24" s="197" t="s">
        <v>65</v>
      </c>
      <c r="N24" s="198">
        <f>sum(M17:M23,O17:O23,Q17:Q23,S17:S21)</f>
        <v>4</v>
      </c>
      <c r="O24" s="199" t="s">
        <v>122</v>
      </c>
      <c r="P24" s="186"/>
      <c r="Q24" s="186"/>
      <c r="R24" s="186"/>
      <c r="S24" s="99"/>
      <c r="T24" s="100"/>
      <c r="U24" s="193"/>
      <c r="V24" s="200" t="s">
        <v>65</v>
      </c>
      <c r="W24" s="198">
        <f>sum(V17:V23,X17:X23,Z17:Z23,AB17:AB21)</f>
        <v>0</v>
      </c>
      <c r="X24" s="199" t="s">
        <v>122</v>
      </c>
      <c r="Y24" s="186"/>
      <c r="Z24" s="186"/>
      <c r="AA24" s="186"/>
      <c r="AB24" s="99"/>
      <c r="AC24" s="201"/>
    </row>
    <row r="25">
      <c r="A25" s="157">
        <v>20.0</v>
      </c>
      <c r="B25" s="189"/>
      <c r="C25" s="191"/>
      <c r="D25" s="135"/>
      <c r="E25" s="202" t="s">
        <v>123</v>
      </c>
      <c r="F25" s="161"/>
      <c r="G25" s="161"/>
      <c r="H25" s="161"/>
      <c r="I25" s="134"/>
      <c r="J25" s="176"/>
      <c r="K25" s="177"/>
      <c r="L25" s="147"/>
      <c r="M25" s="181"/>
      <c r="N25" s="203"/>
      <c r="O25" s="203"/>
      <c r="P25" s="203"/>
      <c r="Q25" s="203"/>
      <c r="R25" s="203"/>
      <c r="S25" s="203"/>
      <c r="T25" s="203"/>
      <c r="U25" s="203"/>
      <c r="V25" s="203"/>
      <c r="W25" s="203"/>
      <c r="X25" s="203"/>
      <c r="Y25" s="203"/>
      <c r="Z25" s="203"/>
      <c r="AA25" s="203"/>
      <c r="AB25" s="203"/>
      <c r="AC25" s="204"/>
    </row>
    <row r="26">
      <c r="A26" s="157">
        <v>21.0</v>
      </c>
      <c r="B26" s="205"/>
      <c r="C26" s="206"/>
      <c r="D26" s="135"/>
      <c r="E26" s="144"/>
      <c r="I26" s="145"/>
      <c r="J26" s="176"/>
      <c r="K26" s="177"/>
      <c r="L26" s="147"/>
      <c r="M26" s="207" t="s">
        <v>124</v>
      </c>
      <c r="N26" s="96"/>
      <c r="O26" s="96"/>
      <c r="P26" s="96"/>
      <c r="Q26" s="96"/>
      <c r="R26" s="96"/>
      <c r="S26" s="96"/>
      <c r="T26" s="96"/>
      <c r="U26" s="96"/>
      <c r="V26" s="96"/>
      <c r="W26" s="96"/>
      <c r="X26" s="96"/>
      <c r="Y26" s="96"/>
      <c r="Z26" s="96"/>
      <c r="AA26" s="96"/>
      <c r="AB26" s="96"/>
      <c r="AC26" s="208"/>
    </row>
    <row r="27">
      <c r="A27" s="157">
        <v>22.0</v>
      </c>
      <c r="B27" s="205"/>
      <c r="C27" s="206"/>
      <c r="D27" s="135"/>
      <c r="E27" s="144"/>
      <c r="I27" s="145"/>
      <c r="J27" s="176"/>
      <c r="K27" s="177"/>
      <c r="L27" s="147"/>
      <c r="M27" s="181">
        <v>0.0</v>
      </c>
      <c r="N27" s="209" t="s">
        <v>74</v>
      </c>
      <c r="O27" s="203">
        <v>0.0</v>
      </c>
      <c r="P27" s="209" t="s">
        <v>106</v>
      </c>
      <c r="Q27" s="203">
        <v>0.0</v>
      </c>
      <c r="R27" s="182" t="s">
        <v>83</v>
      </c>
      <c r="S27" s="203">
        <v>0.0</v>
      </c>
      <c r="T27" s="182" t="s">
        <v>114</v>
      </c>
      <c r="U27" s="203">
        <v>0.0</v>
      </c>
      <c r="V27" s="182" t="s">
        <v>92</v>
      </c>
      <c r="W27" s="203">
        <v>0.0</v>
      </c>
      <c r="X27" s="182" t="s">
        <v>121</v>
      </c>
      <c r="Y27" s="203">
        <v>0.0</v>
      </c>
      <c r="Z27" s="182" t="s">
        <v>101</v>
      </c>
      <c r="AA27" s="192"/>
      <c r="AB27" s="119"/>
      <c r="AC27" s="195"/>
    </row>
    <row r="28">
      <c r="A28" s="157">
        <v>23.0</v>
      </c>
      <c r="B28" s="205"/>
      <c r="C28" s="206"/>
      <c r="D28" s="135"/>
      <c r="E28" s="144"/>
      <c r="I28" s="145"/>
      <c r="J28" s="176"/>
      <c r="K28" s="177"/>
      <c r="L28" s="147"/>
      <c r="M28" s="181">
        <v>0.0</v>
      </c>
      <c r="N28" s="209" t="s">
        <v>82</v>
      </c>
      <c r="O28" s="203">
        <v>0.0</v>
      </c>
      <c r="P28" s="209" t="s">
        <v>113</v>
      </c>
      <c r="Q28" s="203">
        <v>0.0</v>
      </c>
      <c r="R28" s="182" t="s">
        <v>91</v>
      </c>
      <c r="S28" s="203">
        <v>0.0</v>
      </c>
      <c r="T28" s="182" t="s">
        <v>120</v>
      </c>
      <c r="U28" s="203">
        <v>0.0</v>
      </c>
      <c r="V28" s="182" t="s">
        <v>100</v>
      </c>
      <c r="W28" s="203">
        <v>0.0</v>
      </c>
      <c r="X28" s="182" t="s">
        <v>77</v>
      </c>
      <c r="Y28" s="203">
        <v>0.0</v>
      </c>
      <c r="Z28" s="182" t="s">
        <v>109</v>
      </c>
      <c r="AA28" s="159"/>
      <c r="AC28" s="156"/>
    </row>
    <row r="29">
      <c r="A29" s="157">
        <v>24.0</v>
      </c>
      <c r="B29" s="205"/>
      <c r="C29" s="206"/>
      <c r="D29" s="135"/>
      <c r="E29" s="189"/>
      <c r="F29" s="190"/>
      <c r="G29" s="190"/>
      <c r="H29" s="190"/>
      <c r="I29" s="191"/>
      <c r="J29" s="176"/>
      <c r="K29" s="177"/>
      <c r="L29" s="147"/>
      <c r="M29" s="181">
        <v>0.0</v>
      </c>
      <c r="N29" s="209" t="s">
        <v>90</v>
      </c>
      <c r="O29" s="203">
        <v>0.0</v>
      </c>
      <c r="P29" s="209" t="s">
        <v>119</v>
      </c>
      <c r="Q29" s="203">
        <v>0.0</v>
      </c>
      <c r="R29" s="182" t="s">
        <v>99</v>
      </c>
      <c r="S29" s="203">
        <v>0.0</v>
      </c>
      <c r="T29" s="182" t="s">
        <v>76</v>
      </c>
      <c r="U29" s="203">
        <v>0.0</v>
      </c>
      <c r="V29" s="182" t="s">
        <v>108</v>
      </c>
      <c r="W29" s="203">
        <v>0.0</v>
      </c>
      <c r="X29" s="182" t="s">
        <v>85</v>
      </c>
      <c r="Y29" s="203"/>
      <c r="Z29" s="182"/>
      <c r="AA29" s="159"/>
      <c r="AC29" s="156"/>
    </row>
    <row r="30">
      <c r="A30" s="157">
        <v>25.0</v>
      </c>
      <c r="B30" s="205"/>
      <c r="C30" s="206"/>
      <c r="D30" s="135"/>
      <c r="E30" s="136" t="str">
        <f>'25'!$G$5</f>
        <v/>
      </c>
      <c r="F30" s="137">
        <f>'25'!$Q$5</f>
        <v>0</v>
      </c>
      <c r="G30" s="138" t="str">
        <f>'25'!$Z$5</f>
        <v/>
      </c>
      <c r="H30" s="139">
        <f>'25'!$AK$5</f>
        <v>0</v>
      </c>
      <c r="I30" s="140" t="str">
        <f>sum('25'!$V$38, '25'!$V$48)&amp; "/57"</f>
        <v>0/57</v>
      </c>
      <c r="J30" s="176"/>
      <c r="K30" s="177"/>
      <c r="L30" s="147"/>
      <c r="M30" s="181">
        <v>0.0</v>
      </c>
      <c r="N30" s="209" t="s">
        <v>98</v>
      </c>
      <c r="O30" s="203">
        <v>0.0</v>
      </c>
      <c r="P30" s="209" t="s">
        <v>75</v>
      </c>
      <c r="Q30" s="203">
        <v>0.0</v>
      </c>
      <c r="R30" s="182" t="s">
        <v>107</v>
      </c>
      <c r="S30" s="203">
        <v>0.0</v>
      </c>
      <c r="T30" s="182" t="s">
        <v>84</v>
      </c>
      <c r="U30" s="203">
        <v>0.0</v>
      </c>
      <c r="V30" s="182" t="s">
        <v>115</v>
      </c>
      <c r="W30" s="203">
        <v>0.0</v>
      </c>
      <c r="X30" s="182" t="s">
        <v>93</v>
      </c>
      <c r="Y30" s="203"/>
      <c r="Z30" s="182"/>
      <c r="AA30" s="159"/>
      <c r="AC30" s="156"/>
    </row>
    <row r="31">
      <c r="A31" s="157">
        <v>26.0</v>
      </c>
      <c r="B31" s="205"/>
      <c r="C31" s="206"/>
      <c r="D31" s="135"/>
      <c r="E31" s="136" t="str">
        <f>'26'!$G$5</f>
        <v/>
      </c>
      <c r="F31" s="137">
        <f>'26'!$Q$5</f>
        <v>0</v>
      </c>
      <c r="G31" s="138" t="str">
        <f>'26'!$Z$5</f>
        <v/>
      </c>
      <c r="H31" s="139">
        <f>'26'!$AK$5</f>
        <v>0</v>
      </c>
      <c r="I31" s="140" t="str">
        <f>sum('26'!$V$38, '26'!$V$48)&amp; "/57"</f>
        <v>0/57</v>
      </c>
      <c r="J31" s="176"/>
      <c r="K31" s="177"/>
      <c r="L31" s="147"/>
      <c r="M31" s="197" t="s">
        <v>65</v>
      </c>
      <c r="N31" s="198">
        <f>sum(M27:M30,O27:O30,Q27:Q30,S27:S30,U27:U30,W27:W30,Y27:Y28)</f>
        <v>0</v>
      </c>
      <c r="O31" s="199" t="s">
        <v>122</v>
      </c>
      <c r="P31" s="200"/>
      <c r="Q31" s="198"/>
      <c r="R31" s="199"/>
      <c r="S31" s="200"/>
      <c r="T31" s="198"/>
      <c r="U31" s="199"/>
      <c r="V31" s="186"/>
      <c r="W31" s="186"/>
      <c r="X31" s="186"/>
      <c r="Y31" s="186"/>
      <c r="Z31" s="186"/>
      <c r="AA31" s="99"/>
      <c r="AB31" s="110"/>
      <c r="AC31" s="201"/>
    </row>
    <row r="32">
      <c r="A32" s="157">
        <v>27.0</v>
      </c>
      <c r="B32" s="205"/>
      <c r="C32" s="206"/>
      <c r="D32" s="135"/>
      <c r="E32" s="136" t="str">
        <f>'27'!$G$5</f>
        <v/>
      </c>
      <c r="F32" s="137">
        <f>'27'!$Q$5</f>
        <v>0</v>
      </c>
      <c r="G32" s="138" t="str">
        <f>'27'!$Z$5</f>
        <v/>
      </c>
      <c r="H32" s="139">
        <f>'27'!$AK$5</f>
        <v>0</v>
      </c>
      <c r="I32" s="140" t="str">
        <f>sum('27'!$V$38, '27'!$V$48)&amp; "/57"</f>
        <v>0/57</v>
      </c>
      <c r="J32" s="176"/>
      <c r="K32" s="177"/>
      <c r="L32" s="147"/>
      <c r="M32" s="181"/>
      <c r="N32" s="203"/>
      <c r="O32" s="203"/>
      <c r="P32" s="203"/>
      <c r="Q32" s="203"/>
      <c r="R32" s="203"/>
      <c r="S32" s="203"/>
      <c r="T32" s="203"/>
      <c r="U32" s="203"/>
      <c r="V32" s="203"/>
      <c r="W32" s="203"/>
      <c r="X32" s="203"/>
      <c r="Y32" s="203"/>
      <c r="Z32" s="203"/>
      <c r="AA32" s="203"/>
      <c r="AB32" s="203"/>
      <c r="AC32" s="204"/>
    </row>
    <row r="33">
      <c r="A33" s="157">
        <v>28.0</v>
      </c>
      <c r="B33" s="205"/>
      <c r="C33" s="206"/>
      <c r="D33" s="135"/>
      <c r="E33" s="136" t="str">
        <f>'28'!$G$5</f>
        <v/>
      </c>
      <c r="F33" s="137">
        <f>'28'!$Q$5</f>
        <v>0</v>
      </c>
      <c r="G33" s="138" t="str">
        <f>'28'!$Z$5</f>
        <v/>
      </c>
      <c r="H33" s="139">
        <f>'28'!$AK$5</f>
        <v>0</v>
      </c>
      <c r="I33" s="140" t="str">
        <f>sum('28'!$V$38, '28'!$V$48)&amp; "/57"</f>
        <v>0/57</v>
      </c>
      <c r="J33" s="176"/>
      <c r="K33" s="177"/>
      <c r="L33" s="147"/>
      <c r="M33" s="207" t="s">
        <v>125</v>
      </c>
      <c r="N33" s="96"/>
      <c r="O33" s="96"/>
      <c r="P33" s="96"/>
      <c r="Q33" s="96"/>
      <c r="R33" s="96"/>
      <c r="S33" s="96"/>
      <c r="T33" s="96"/>
      <c r="U33" s="96"/>
      <c r="V33" s="96"/>
      <c r="W33" s="96"/>
      <c r="X33" s="96"/>
      <c r="Y33" s="96"/>
      <c r="Z33" s="96"/>
      <c r="AA33" s="96"/>
      <c r="AB33" s="96"/>
      <c r="AC33" s="208"/>
    </row>
    <row r="34">
      <c r="A34" s="157">
        <v>29.0</v>
      </c>
      <c r="B34" s="205"/>
      <c r="C34" s="206"/>
      <c r="D34" s="135"/>
      <c r="E34" s="136" t="str">
        <f>'29'!$G$5</f>
        <v/>
      </c>
      <c r="F34" s="137">
        <f>'29'!$Q$5</f>
        <v>0</v>
      </c>
      <c r="G34" s="138" t="str">
        <f>'29'!$Z$5</f>
        <v/>
      </c>
      <c r="H34" s="139">
        <f>'29'!$AK$5</f>
        <v>0</v>
      </c>
      <c r="I34" s="140" t="str">
        <f>sum('29'!$V$38, '29'!$V$48)&amp; "/57"</f>
        <v>0/57</v>
      </c>
      <c r="J34" s="176"/>
      <c r="K34" s="177"/>
      <c r="L34" s="147"/>
      <c r="M34" s="181">
        <v>0.0</v>
      </c>
      <c r="N34" s="182" t="s">
        <v>70</v>
      </c>
      <c r="O34" s="182">
        <v>0.0</v>
      </c>
      <c r="P34" s="182" t="s">
        <v>71</v>
      </c>
      <c r="Q34" s="182">
        <v>0.0</v>
      </c>
      <c r="R34" s="182" t="s">
        <v>72</v>
      </c>
      <c r="S34" s="182">
        <v>0.0</v>
      </c>
      <c r="T34" s="182" t="s">
        <v>73</v>
      </c>
      <c r="U34" s="182"/>
      <c r="V34" s="183">
        <v>0.0</v>
      </c>
      <c r="W34" s="184" t="s">
        <v>74</v>
      </c>
      <c r="X34" s="183">
        <v>0.0</v>
      </c>
      <c r="Y34" s="184" t="s">
        <v>75</v>
      </c>
      <c r="Z34" s="183">
        <v>0.0</v>
      </c>
      <c r="AA34" s="184" t="s">
        <v>76</v>
      </c>
      <c r="AB34" s="183">
        <v>0.0</v>
      </c>
      <c r="AC34" s="185" t="s">
        <v>77</v>
      </c>
    </row>
    <row r="35">
      <c r="A35" s="157">
        <v>30.0</v>
      </c>
      <c r="B35" s="205"/>
      <c r="C35" s="206"/>
      <c r="D35" s="135"/>
      <c r="E35" s="136" t="str">
        <f>'30'!$G$5</f>
        <v/>
      </c>
      <c r="F35" s="137">
        <f>'30'!$Q$5</f>
        <v>0</v>
      </c>
      <c r="G35" s="138" t="str">
        <f>'30'!$Z$5</f>
        <v/>
      </c>
      <c r="H35" s="139">
        <f>'30'!$AK$5</f>
        <v>0</v>
      </c>
      <c r="I35" s="140" t="str">
        <f>sum('30'!$V$38, '30'!$V$48)&amp; "/57"</f>
        <v>0/57</v>
      </c>
      <c r="J35" s="176"/>
      <c r="K35" s="177"/>
      <c r="L35" s="147"/>
      <c r="M35" s="181">
        <v>0.0</v>
      </c>
      <c r="N35" s="182" t="s">
        <v>78</v>
      </c>
      <c r="O35" s="186">
        <v>0.0</v>
      </c>
      <c r="P35" s="182" t="s">
        <v>79</v>
      </c>
      <c r="Q35" s="186">
        <v>0.0</v>
      </c>
      <c r="R35" s="182" t="s">
        <v>80</v>
      </c>
      <c r="S35" s="182">
        <v>0.0</v>
      </c>
      <c r="T35" s="182" t="s">
        <v>81</v>
      </c>
      <c r="U35" s="186"/>
      <c r="V35" s="183">
        <v>0.0</v>
      </c>
      <c r="W35" s="184" t="s">
        <v>82</v>
      </c>
      <c r="X35" s="183">
        <v>0.0</v>
      </c>
      <c r="Y35" s="184" t="s">
        <v>83</v>
      </c>
      <c r="Z35" s="183">
        <v>0.0</v>
      </c>
      <c r="AA35" s="184" t="s">
        <v>84</v>
      </c>
      <c r="AB35" s="187">
        <v>0.0</v>
      </c>
      <c r="AC35" s="185" t="s">
        <v>85</v>
      </c>
    </row>
    <row r="36">
      <c r="A36" s="126"/>
      <c r="B36" s="126"/>
      <c r="C36" s="126"/>
      <c r="D36" s="126"/>
      <c r="E36" s="126"/>
      <c r="F36" s="126"/>
      <c r="G36" s="126"/>
      <c r="H36" s="126"/>
      <c r="I36" s="126"/>
      <c r="J36" s="176"/>
      <c r="K36" s="177"/>
      <c r="L36" s="147"/>
      <c r="M36" s="181">
        <v>0.0</v>
      </c>
      <c r="N36" s="182" t="s">
        <v>86</v>
      </c>
      <c r="O36" s="186">
        <v>0.0</v>
      </c>
      <c r="P36" s="182" t="s">
        <v>87</v>
      </c>
      <c r="Q36" s="186">
        <v>0.0</v>
      </c>
      <c r="R36" s="182" t="s">
        <v>88</v>
      </c>
      <c r="S36" s="186">
        <v>0.0</v>
      </c>
      <c r="T36" s="182" t="s">
        <v>89</v>
      </c>
      <c r="U36" s="186"/>
      <c r="V36" s="183">
        <v>0.0</v>
      </c>
      <c r="W36" s="184" t="s">
        <v>90</v>
      </c>
      <c r="X36" s="183">
        <v>0.0</v>
      </c>
      <c r="Y36" s="184" t="s">
        <v>91</v>
      </c>
      <c r="Z36" s="187">
        <v>0.0</v>
      </c>
      <c r="AA36" s="184" t="s">
        <v>92</v>
      </c>
      <c r="AB36" s="187">
        <v>0.0</v>
      </c>
      <c r="AC36" s="185" t="s">
        <v>93</v>
      </c>
    </row>
    <row r="37">
      <c r="A37" s="126"/>
      <c r="B37" s="126"/>
      <c r="C37" s="126"/>
      <c r="D37" s="126"/>
      <c r="E37" s="126"/>
      <c r="F37" s="126"/>
      <c r="G37" s="126"/>
      <c r="H37" s="126"/>
      <c r="I37" s="126"/>
      <c r="J37" s="176"/>
      <c r="K37" s="177"/>
      <c r="L37" s="147"/>
      <c r="M37" s="181">
        <v>0.0</v>
      </c>
      <c r="N37" s="182" t="s">
        <v>94</v>
      </c>
      <c r="O37" s="182">
        <v>0.0</v>
      </c>
      <c r="P37" s="182" t="s">
        <v>95</v>
      </c>
      <c r="Q37" s="186">
        <v>0.0</v>
      </c>
      <c r="R37" s="182" t="s">
        <v>96</v>
      </c>
      <c r="S37" s="186">
        <v>0.0</v>
      </c>
      <c r="T37" s="182" t="s">
        <v>97</v>
      </c>
      <c r="U37" s="186"/>
      <c r="V37" s="183">
        <v>0.0</v>
      </c>
      <c r="W37" s="184" t="s">
        <v>98</v>
      </c>
      <c r="X37" s="183">
        <v>0.0</v>
      </c>
      <c r="Y37" s="184" t="s">
        <v>99</v>
      </c>
      <c r="Z37" s="187">
        <v>0.0</v>
      </c>
      <c r="AA37" s="184" t="s">
        <v>100</v>
      </c>
      <c r="AB37" s="187">
        <v>0.0</v>
      </c>
      <c r="AC37" s="185" t="s">
        <v>101</v>
      </c>
    </row>
    <row r="38">
      <c r="A38" s="126"/>
      <c r="B38" s="126"/>
      <c r="C38" s="126"/>
      <c r="D38" s="126"/>
      <c r="E38" s="126"/>
      <c r="F38" s="126"/>
      <c r="G38" s="126"/>
      <c r="H38" s="126"/>
      <c r="I38" s="126"/>
      <c r="J38" s="176"/>
      <c r="K38" s="177"/>
      <c r="L38" s="147"/>
      <c r="M38" s="181">
        <v>0.0</v>
      </c>
      <c r="N38" s="182" t="s">
        <v>102</v>
      </c>
      <c r="O38" s="186">
        <v>0.0</v>
      </c>
      <c r="P38" s="182" t="s">
        <v>103</v>
      </c>
      <c r="Q38" s="186">
        <v>0.0</v>
      </c>
      <c r="R38" s="182" t="s">
        <v>104</v>
      </c>
      <c r="S38" s="186">
        <v>0.0</v>
      </c>
      <c r="T38" s="182" t="s">
        <v>105</v>
      </c>
      <c r="U38" s="186"/>
      <c r="V38" s="183">
        <v>0.0</v>
      </c>
      <c r="W38" s="184" t="s">
        <v>106</v>
      </c>
      <c r="X38" s="183">
        <v>0.0</v>
      </c>
      <c r="Y38" s="184" t="s">
        <v>107</v>
      </c>
      <c r="Z38" s="187">
        <v>0.0</v>
      </c>
      <c r="AA38" s="184" t="s">
        <v>108</v>
      </c>
      <c r="AB38" s="187">
        <v>0.0</v>
      </c>
      <c r="AC38" s="185" t="s">
        <v>109</v>
      </c>
    </row>
    <row r="39">
      <c r="A39" s="126"/>
      <c r="B39" s="210" t="s">
        <v>126</v>
      </c>
      <c r="J39" s="176"/>
      <c r="K39" s="177"/>
      <c r="L39" s="147"/>
      <c r="M39" s="181">
        <v>0.0</v>
      </c>
      <c r="N39" s="182" t="s">
        <v>110</v>
      </c>
      <c r="O39" s="186">
        <v>0.0</v>
      </c>
      <c r="P39" s="182" t="s">
        <v>111</v>
      </c>
      <c r="Q39" s="186">
        <v>0.0</v>
      </c>
      <c r="R39" s="182" t="s">
        <v>112</v>
      </c>
      <c r="S39" s="192"/>
      <c r="T39" s="94"/>
      <c r="U39" s="193"/>
      <c r="V39" s="183">
        <v>0.0</v>
      </c>
      <c r="W39" s="194" t="s">
        <v>113</v>
      </c>
      <c r="X39" s="183">
        <v>0.0</v>
      </c>
      <c r="Y39" s="184" t="s">
        <v>114</v>
      </c>
      <c r="Z39" s="187">
        <v>0.0</v>
      </c>
      <c r="AA39" s="194" t="s">
        <v>115</v>
      </c>
      <c r="AB39" s="192"/>
      <c r="AC39" s="195"/>
    </row>
    <row r="40">
      <c r="A40" s="126"/>
      <c r="B40" s="211" t="s">
        <v>127</v>
      </c>
      <c r="J40" s="176"/>
      <c r="K40" s="177"/>
      <c r="L40" s="147"/>
      <c r="M40" s="181">
        <v>0.0</v>
      </c>
      <c r="N40" s="182" t="s">
        <v>116</v>
      </c>
      <c r="O40" s="186">
        <v>0.0</v>
      </c>
      <c r="P40" s="182" t="s">
        <v>117</v>
      </c>
      <c r="Q40" s="186">
        <v>0.0</v>
      </c>
      <c r="R40" s="182" t="s">
        <v>118</v>
      </c>
      <c r="S40" s="159"/>
      <c r="T40" s="196"/>
      <c r="U40" s="193"/>
      <c r="V40" s="183">
        <v>0.0</v>
      </c>
      <c r="W40" s="184" t="s">
        <v>119</v>
      </c>
      <c r="X40" s="183">
        <v>0.0</v>
      </c>
      <c r="Y40" s="184" t="s">
        <v>120</v>
      </c>
      <c r="Z40" s="187">
        <v>0.0</v>
      </c>
      <c r="AA40" s="194" t="s">
        <v>121</v>
      </c>
      <c r="AB40" s="159"/>
      <c r="AC40" s="156"/>
    </row>
    <row r="41">
      <c r="A41" s="126"/>
      <c r="B41" s="211" t="s">
        <v>128</v>
      </c>
      <c r="J41" s="176"/>
      <c r="K41" s="177"/>
      <c r="L41" s="147"/>
      <c r="M41" s="197" t="s">
        <v>65</v>
      </c>
      <c r="N41" s="198">
        <f>sum(M34:M40,O34:O40,Q34:Q40,S34:S38)</f>
        <v>0</v>
      </c>
      <c r="O41" s="199" t="s">
        <v>122</v>
      </c>
      <c r="P41" s="186"/>
      <c r="Q41" s="186"/>
      <c r="R41" s="186"/>
      <c r="S41" s="99"/>
      <c r="T41" s="100"/>
      <c r="U41" s="193"/>
      <c r="V41" s="200" t="s">
        <v>65</v>
      </c>
      <c r="W41" s="198">
        <f>sum(V34:V40,X34:X40,Z34:Z40,AB34:AB38)</f>
        <v>0</v>
      </c>
      <c r="X41" s="199" t="s">
        <v>122</v>
      </c>
      <c r="Y41" s="186"/>
      <c r="Z41" s="186"/>
      <c r="AA41" s="186"/>
      <c r="AB41" s="99"/>
      <c r="AC41" s="201"/>
    </row>
    <row r="42">
      <c r="A42" s="126"/>
      <c r="B42" s="126"/>
      <c r="C42" s="126"/>
      <c r="D42" s="126"/>
      <c r="E42" s="126"/>
      <c r="F42" s="126"/>
      <c r="G42" s="126"/>
      <c r="H42" s="126"/>
      <c r="I42" s="126"/>
      <c r="J42" s="176"/>
      <c r="K42" s="177"/>
      <c r="L42" s="147"/>
      <c r="M42" s="212" t="s">
        <v>129</v>
      </c>
      <c r="N42" s="213"/>
      <c r="O42" s="214"/>
      <c r="P42" s="215"/>
      <c r="Q42" s="216" t="s">
        <v>130</v>
      </c>
      <c r="R42" s="213"/>
      <c r="S42" s="214"/>
      <c r="T42" s="215"/>
      <c r="U42" s="217" t="s">
        <v>131</v>
      </c>
      <c r="V42" s="218"/>
      <c r="W42" s="213"/>
      <c r="X42" s="214"/>
      <c r="Y42" s="215"/>
      <c r="Z42" s="216" t="s">
        <v>132</v>
      </c>
      <c r="AA42" s="213"/>
      <c r="AB42" s="214"/>
      <c r="AC42" s="219"/>
    </row>
    <row r="43">
      <c r="A43" s="126"/>
      <c r="B43" s="210" t="s">
        <v>133</v>
      </c>
      <c r="J43" s="176"/>
      <c r="K43" s="177"/>
      <c r="L43" s="147"/>
      <c r="M43" s="220"/>
      <c r="AC43" s="9"/>
    </row>
    <row r="44">
      <c r="A44" s="126"/>
      <c r="B44" s="211" t="s">
        <v>134</v>
      </c>
      <c r="J44" s="176"/>
      <c r="K44" s="177"/>
      <c r="L44" s="147"/>
      <c r="M44" s="148" t="s">
        <v>135</v>
      </c>
      <c r="N44" s="113"/>
      <c r="O44" s="113"/>
      <c r="P44" s="113"/>
      <c r="Q44" s="113"/>
      <c r="R44" s="113"/>
      <c r="S44" s="113"/>
      <c r="T44" s="113"/>
      <c r="U44" s="113"/>
      <c r="V44" s="113"/>
      <c r="W44" s="113"/>
      <c r="X44" s="113"/>
      <c r="Y44" s="113"/>
      <c r="Z44" s="113"/>
      <c r="AA44" s="113"/>
      <c r="AB44" s="113"/>
      <c r="AC44" s="114"/>
    </row>
    <row r="45">
      <c r="A45" s="126"/>
      <c r="B45" s="211" t="s">
        <v>136</v>
      </c>
      <c r="J45" s="176"/>
      <c r="K45" s="177"/>
      <c r="L45" s="147"/>
      <c r="M45" s="221" t="s">
        <v>137</v>
      </c>
      <c r="N45" s="128"/>
      <c r="O45" s="128"/>
      <c r="P45" s="128"/>
      <c r="Q45" s="128"/>
      <c r="R45" s="128"/>
      <c r="S45" s="128"/>
      <c r="T45" s="128"/>
      <c r="U45" s="128"/>
      <c r="V45" s="128"/>
      <c r="W45" s="128"/>
      <c r="X45" s="128"/>
      <c r="Y45" s="128"/>
      <c r="Z45" s="128"/>
      <c r="AA45" s="128"/>
      <c r="AB45" s="128"/>
      <c r="AC45" s="222"/>
    </row>
    <row r="46">
      <c r="A46" s="126"/>
      <c r="B46" s="211" t="s">
        <v>138</v>
      </c>
      <c r="J46" s="176"/>
      <c r="K46" s="177"/>
      <c r="L46" s="147"/>
      <c r="M46" s="223"/>
      <c r="AC46" s="156"/>
    </row>
    <row r="47">
      <c r="A47" s="126"/>
      <c r="B47" s="126"/>
      <c r="C47" s="126"/>
      <c r="D47" s="126"/>
      <c r="E47" s="126"/>
      <c r="F47" s="126"/>
      <c r="G47" s="126"/>
      <c r="H47" s="126"/>
      <c r="I47" s="126"/>
      <c r="J47" s="176"/>
      <c r="K47" s="177"/>
      <c r="L47" s="147"/>
      <c r="M47" s="223"/>
      <c r="AC47" s="156"/>
    </row>
    <row r="48">
      <c r="A48" s="126"/>
      <c r="B48" s="126"/>
      <c r="C48" s="126"/>
      <c r="D48" s="126"/>
      <c r="E48" s="126"/>
      <c r="F48" s="126"/>
      <c r="G48" s="126"/>
      <c r="H48" s="126"/>
      <c r="I48" s="126"/>
      <c r="J48" s="176"/>
      <c r="K48" s="177"/>
      <c r="L48" s="147"/>
      <c r="M48" s="223"/>
      <c r="AC48" s="156"/>
    </row>
    <row r="49">
      <c r="A49" s="126"/>
      <c r="B49" s="126"/>
      <c r="C49" s="126"/>
      <c r="D49" s="126"/>
      <c r="E49" s="126"/>
      <c r="F49" s="126"/>
      <c r="G49" s="126"/>
      <c r="H49" s="126"/>
      <c r="I49" s="126"/>
      <c r="J49" s="176"/>
      <c r="K49" s="177"/>
      <c r="L49" s="147"/>
      <c r="M49" s="223"/>
      <c r="AC49" s="156"/>
    </row>
    <row r="50">
      <c r="A50" s="126"/>
      <c r="B50" s="126"/>
      <c r="C50" s="126"/>
      <c r="D50" s="126"/>
      <c r="E50" s="126"/>
      <c r="F50" s="126"/>
      <c r="G50" s="126"/>
      <c r="H50" s="126"/>
      <c r="I50" s="126"/>
      <c r="J50" s="176"/>
      <c r="K50" s="177"/>
      <c r="L50" s="147"/>
      <c r="M50" s="223"/>
      <c r="AC50" s="156"/>
    </row>
    <row r="51">
      <c r="A51" s="126"/>
      <c r="B51" s="126"/>
      <c r="C51" s="126"/>
      <c r="D51" s="126"/>
      <c r="E51" s="126"/>
      <c r="F51" s="126"/>
      <c r="G51" s="126"/>
      <c r="H51" s="126"/>
      <c r="I51" s="126"/>
      <c r="J51" s="176"/>
      <c r="K51" s="177"/>
      <c r="L51" s="147"/>
      <c r="M51" s="223"/>
      <c r="AC51" s="156"/>
    </row>
    <row r="52">
      <c r="A52" s="126"/>
      <c r="B52" s="126"/>
      <c r="C52" s="126"/>
      <c r="D52" s="126"/>
      <c r="E52" s="126"/>
      <c r="F52" s="126"/>
      <c r="G52" s="126"/>
      <c r="H52" s="126"/>
      <c r="I52" s="126"/>
      <c r="J52" s="176"/>
      <c r="K52" s="177"/>
      <c r="L52" s="147"/>
      <c r="M52" s="224"/>
      <c r="N52" s="168"/>
      <c r="O52" s="168"/>
      <c r="P52" s="168"/>
      <c r="Q52" s="168"/>
      <c r="R52" s="168"/>
      <c r="S52" s="168"/>
      <c r="T52" s="168"/>
      <c r="U52" s="168"/>
      <c r="V52" s="168"/>
      <c r="W52" s="168"/>
      <c r="X52" s="168"/>
      <c r="Y52" s="168"/>
      <c r="Z52" s="168"/>
      <c r="AA52" s="168"/>
      <c r="AB52" s="168"/>
      <c r="AC52" s="172"/>
    </row>
    <row r="53">
      <c r="A53" s="126"/>
      <c r="B53" s="126"/>
      <c r="C53" s="126"/>
      <c r="D53" s="126"/>
      <c r="E53" s="126"/>
      <c r="F53" s="126"/>
      <c r="G53" s="126"/>
      <c r="H53" s="126"/>
      <c r="I53" s="126"/>
      <c r="J53" s="176"/>
      <c r="K53" s="177"/>
      <c r="L53" s="147"/>
      <c r="M53" s="225"/>
      <c r="AC53" s="9"/>
    </row>
    <row r="54">
      <c r="A54" s="126"/>
      <c r="B54" s="126"/>
      <c r="C54" s="126"/>
      <c r="D54" s="126"/>
      <c r="E54" s="126"/>
      <c r="F54" s="126"/>
      <c r="G54" s="126"/>
      <c r="H54" s="126"/>
      <c r="I54" s="126"/>
      <c r="J54" s="176"/>
      <c r="K54" s="177"/>
      <c r="L54" s="147"/>
      <c r="M54" s="148" t="s">
        <v>139</v>
      </c>
      <c r="N54" s="113"/>
      <c r="O54" s="113"/>
      <c r="P54" s="113"/>
      <c r="Q54" s="113"/>
      <c r="R54" s="113"/>
      <c r="S54" s="113"/>
      <c r="T54" s="113"/>
      <c r="U54" s="113"/>
      <c r="V54" s="113"/>
      <c r="W54" s="113"/>
      <c r="X54" s="113"/>
      <c r="Y54" s="113"/>
      <c r="Z54" s="113"/>
      <c r="AA54" s="113"/>
      <c r="AB54" s="113"/>
      <c r="AC54" s="114"/>
    </row>
    <row r="55">
      <c r="A55" s="126"/>
      <c r="B55" s="126"/>
      <c r="C55" s="126"/>
      <c r="D55" s="126"/>
      <c r="E55" s="126"/>
      <c r="F55" s="126"/>
      <c r="G55" s="126"/>
      <c r="H55" s="126"/>
      <c r="I55" s="126"/>
      <c r="J55" s="146" t="s">
        <v>140</v>
      </c>
      <c r="K55" s="2"/>
      <c r="L55" s="147"/>
      <c r="M55" s="226" t="s">
        <v>141</v>
      </c>
      <c r="N55" s="110"/>
      <c r="O55" s="110"/>
      <c r="P55" s="110"/>
      <c r="Q55" s="110"/>
      <c r="R55" s="110"/>
      <c r="S55" s="110"/>
      <c r="T55" s="110"/>
      <c r="U55" s="110"/>
      <c r="V55" s="110"/>
      <c r="W55" s="100"/>
      <c r="X55" s="227" t="s">
        <v>142</v>
      </c>
      <c r="Y55" s="110"/>
      <c r="Z55" s="110"/>
      <c r="AA55" s="110"/>
      <c r="AB55" s="110"/>
      <c r="AC55" s="201"/>
    </row>
    <row r="56">
      <c r="A56" s="126"/>
      <c r="B56" s="126"/>
      <c r="C56" s="126"/>
      <c r="D56" s="126"/>
      <c r="E56" s="126"/>
      <c r="F56" s="126"/>
      <c r="G56" s="126"/>
      <c r="H56" s="126"/>
      <c r="I56" s="126"/>
      <c r="K56" s="9"/>
      <c r="L56" s="147"/>
      <c r="M56" s="228" t="s">
        <v>143</v>
      </c>
      <c r="N56" s="119"/>
      <c r="O56" s="119"/>
      <c r="P56" s="119"/>
      <c r="Q56" s="119"/>
      <c r="R56" s="119"/>
      <c r="S56" s="94"/>
      <c r="T56" s="229"/>
      <c r="U56" s="119"/>
      <c r="V56" s="119"/>
      <c r="W56" s="94"/>
      <c r="X56" s="230"/>
      <c r="Y56" s="119"/>
      <c r="Z56" s="119"/>
      <c r="AA56" s="119"/>
      <c r="AB56" s="119"/>
      <c r="AC56" s="195"/>
    </row>
    <row r="57">
      <c r="A57" s="126"/>
      <c r="B57" s="126"/>
      <c r="C57" s="126"/>
      <c r="D57" s="126"/>
      <c r="E57" s="126"/>
      <c r="F57" s="126"/>
      <c r="G57" s="126"/>
      <c r="H57" s="126"/>
      <c r="I57" s="126"/>
      <c r="K57" s="9"/>
      <c r="L57" s="147"/>
      <c r="M57" s="231"/>
      <c r="N57" s="110"/>
      <c r="O57" s="110"/>
      <c r="P57" s="110"/>
      <c r="Q57" s="110"/>
      <c r="R57" s="110"/>
      <c r="S57" s="100"/>
      <c r="T57" s="99"/>
      <c r="U57" s="110"/>
      <c r="V57" s="110"/>
      <c r="W57" s="100"/>
      <c r="X57" s="99"/>
      <c r="Y57" s="110"/>
      <c r="Z57" s="110"/>
      <c r="AA57" s="110"/>
      <c r="AB57" s="110"/>
      <c r="AC57" s="201"/>
    </row>
    <row r="58">
      <c r="A58" s="126"/>
      <c r="B58" s="126"/>
      <c r="C58" s="126"/>
      <c r="D58" s="126"/>
      <c r="E58" s="126"/>
      <c r="F58" s="126"/>
      <c r="G58" s="126"/>
      <c r="H58" s="126"/>
      <c r="I58" s="126"/>
      <c r="K58" s="9"/>
      <c r="L58" s="147"/>
      <c r="M58" s="228" t="s">
        <v>144</v>
      </c>
      <c r="N58" s="119"/>
      <c r="O58" s="119"/>
      <c r="P58" s="119"/>
      <c r="Q58" s="119"/>
      <c r="R58" s="119"/>
      <c r="S58" s="94"/>
      <c r="T58" s="229"/>
      <c r="U58" s="119"/>
      <c r="V58" s="119"/>
      <c r="W58" s="94"/>
      <c r="X58" s="230"/>
      <c r="Y58" s="119"/>
      <c r="Z58" s="119"/>
      <c r="AA58" s="119"/>
      <c r="AB58" s="119"/>
      <c r="AC58" s="195"/>
    </row>
    <row r="59">
      <c r="A59" s="126"/>
      <c r="B59" s="126"/>
      <c r="C59" s="126"/>
      <c r="D59" s="126"/>
      <c r="E59" s="126"/>
      <c r="F59" s="126"/>
      <c r="G59" s="126"/>
      <c r="H59" s="126"/>
      <c r="I59" s="126"/>
      <c r="K59" s="9"/>
      <c r="L59" s="147"/>
      <c r="M59" s="231"/>
      <c r="N59" s="110"/>
      <c r="O59" s="110"/>
      <c r="P59" s="110"/>
      <c r="Q59" s="110"/>
      <c r="R59" s="110"/>
      <c r="S59" s="100"/>
      <c r="T59" s="99"/>
      <c r="U59" s="110"/>
      <c r="V59" s="110"/>
      <c r="W59" s="100"/>
      <c r="X59" s="99"/>
      <c r="Y59" s="110"/>
      <c r="Z59" s="110"/>
      <c r="AA59" s="110"/>
      <c r="AB59" s="110"/>
      <c r="AC59" s="201"/>
    </row>
    <row r="60">
      <c r="A60" s="126"/>
      <c r="B60" s="126"/>
      <c r="C60" s="126"/>
      <c r="D60" s="126"/>
      <c r="E60" s="126"/>
      <c r="F60" s="126"/>
      <c r="G60" s="126"/>
      <c r="H60" s="126"/>
      <c r="I60" s="126"/>
      <c r="K60" s="9"/>
      <c r="L60" s="147"/>
      <c r="M60" s="228" t="s">
        <v>145</v>
      </c>
      <c r="N60" s="119"/>
      <c r="O60" s="119"/>
      <c r="P60" s="119"/>
      <c r="Q60" s="119"/>
      <c r="R60" s="119"/>
      <c r="S60" s="94"/>
      <c r="T60" s="229"/>
      <c r="U60" s="119"/>
      <c r="V60" s="119"/>
      <c r="W60" s="94"/>
      <c r="X60" s="232"/>
      <c r="Y60" s="119"/>
      <c r="Z60" s="119"/>
      <c r="AA60" s="119"/>
      <c r="AB60" s="119"/>
      <c r="AC60" s="195"/>
    </row>
    <row r="61">
      <c r="A61" s="126"/>
      <c r="B61" s="126"/>
      <c r="C61" s="126"/>
      <c r="D61" s="126"/>
      <c r="E61" s="126"/>
      <c r="F61" s="126"/>
      <c r="G61" s="126"/>
      <c r="H61" s="126"/>
      <c r="I61" s="126"/>
      <c r="K61" s="9"/>
      <c r="L61" s="147"/>
      <c r="M61" s="231"/>
      <c r="N61" s="110"/>
      <c r="O61" s="110"/>
      <c r="P61" s="110"/>
      <c r="Q61" s="110"/>
      <c r="R61" s="110"/>
      <c r="S61" s="100"/>
      <c r="T61" s="99"/>
      <c r="U61" s="110"/>
      <c r="V61" s="110"/>
      <c r="W61" s="100"/>
      <c r="X61" s="99"/>
      <c r="Y61" s="110"/>
      <c r="Z61" s="110"/>
      <c r="AA61" s="110"/>
      <c r="AB61" s="110"/>
      <c r="AC61" s="201"/>
    </row>
    <row r="62">
      <c r="A62" s="126"/>
      <c r="B62" s="126"/>
      <c r="C62" s="126"/>
      <c r="D62" s="126"/>
      <c r="E62" s="126"/>
      <c r="F62" s="126"/>
      <c r="G62" s="126"/>
      <c r="H62" s="126"/>
      <c r="I62" s="126"/>
      <c r="K62" s="9"/>
      <c r="L62" s="147"/>
      <c r="M62" s="228" t="s">
        <v>146</v>
      </c>
      <c r="N62" s="119"/>
      <c r="O62" s="119"/>
      <c r="P62" s="119"/>
      <c r="Q62" s="119"/>
      <c r="R62" s="119"/>
      <c r="S62" s="94"/>
      <c r="T62" s="229"/>
      <c r="U62" s="119"/>
      <c r="V62" s="119"/>
      <c r="W62" s="94"/>
      <c r="X62" s="232"/>
      <c r="Y62" s="119"/>
      <c r="Z62" s="119"/>
      <c r="AA62" s="119"/>
      <c r="AB62" s="119"/>
      <c r="AC62" s="195"/>
    </row>
    <row r="63">
      <c r="A63" s="126"/>
      <c r="B63" s="126"/>
      <c r="C63" s="126"/>
      <c r="D63" s="126"/>
      <c r="E63" s="126"/>
      <c r="F63" s="126"/>
      <c r="G63" s="126"/>
      <c r="H63" s="126"/>
      <c r="I63" s="126"/>
      <c r="K63" s="9"/>
      <c r="L63" s="147"/>
      <c r="M63" s="231"/>
      <c r="N63" s="110"/>
      <c r="O63" s="110"/>
      <c r="P63" s="110"/>
      <c r="Q63" s="110"/>
      <c r="R63" s="110"/>
      <c r="S63" s="100"/>
      <c r="T63" s="99"/>
      <c r="U63" s="110"/>
      <c r="V63" s="110"/>
      <c r="W63" s="100"/>
      <c r="X63" s="99"/>
      <c r="Y63" s="110"/>
      <c r="Z63" s="110"/>
      <c r="AA63" s="110"/>
      <c r="AB63" s="110"/>
      <c r="AC63" s="201"/>
    </row>
    <row r="64">
      <c r="A64" s="126"/>
      <c r="B64" s="126"/>
      <c r="C64" s="126"/>
      <c r="D64" s="126"/>
      <c r="E64" s="126"/>
      <c r="F64" s="126"/>
      <c r="G64" s="126"/>
      <c r="H64" s="126"/>
      <c r="I64" s="126"/>
      <c r="K64" s="9"/>
      <c r="L64" s="147"/>
      <c r="M64" s="228" t="s">
        <v>147</v>
      </c>
      <c r="N64" s="119"/>
      <c r="O64" s="119"/>
      <c r="P64" s="119"/>
      <c r="Q64" s="119"/>
      <c r="R64" s="119"/>
      <c r="S64" s="94"/>
      <c r="T64" s="229"/>
      <c r="U64" s="119"/>
      <c r="V64" s="119"/>
      <c r="W64" s="94"/>
      <c r="X64" s="232"/>
      <c r="Y64" s="119"/>
      <c r="Z64" s="119"/>
      <c r="AA64" s="119"/>
      <c r="AB64" s="119"/>
      <c r="AC64" s="195"/>
    </row>
    <row r="65">
      <c r="A65" s="126"/>
      <c r="B65" s="126"/>
      <c r="C65" s="126"/>
      <c r="D65" s="126"/>
      <c r="E65" s="126"/>
      <c r="F65" s="126"/>
      <c r="G65" s="126"/>
      <c r="H65" s="126"/>
      <c r="I65" s="126"/>
      <c r="K65" s="9"/>
      <c r="L65" s="147"/>
      <c r="M65" s="231"/>
      <c r="N65" s="110"/>
      <c r="O65" s="110"/>
      <c r="P65" s="110"/>
      <c r="Q65" s="110"/>
      <c r="R65" s="110"/>
      <c r="S65" s="100"/>
      <c r="T65" s="99"/>
      <c r="U65" s="110"/>
      <c r="V65" s="110"/>
      <c r="W65" s="100"/>
      <c r="X65" s="99"/>
      <c r="Y65" s="110"/>
      <c r="Z65" s="110"/>
      <c r="AA65" s="110"/>
      <c r="AB65" s="110"/>
      <c r="AC65" s="201"/>
    </row>
    <row r="66">
      <c r="A66" s="126"/>
      <c r="B66" s="126"/>
      <c r="C66" s="126"/>
      <c r="D66" s="126"/>
      <c r="E66" s="126"/>
      <c r="F66" s="126"/>
      <c r="G66" s="126"/>
      <c r="H66" s="126"/>
      <c r="I66" s="126"/>
      <c r="K66" s="9"/>
      <c r="L66" s="147"/>
      <c r="M66" s="228" t="s">
        <v>148</v>
      </c>
      <c r="N66" s="119"/>
      <c r="O66" s="119"/>
      <c r="P66" s="119"/>
      <c r="Q66" s="119"/>
      <c r="R66" s="119"/>
      <c r="S66" s="94"/>
      <c r="T66" s="229"/>
      <c r="U66" s="119"/>
      <c r="V66" s="119"/>
      <c r="W66" s="94"/>
      <c r="X66" s="232"/>
      <c r="Y66" s="119"/>
      <c r="Z66" s="119"/>
      <c r="AA66" s="119"/>
      <c r="AB66" s="119"/>
      <c r="AC66" s="195"/>
    </row>
    <row r="67">
      <c r="A67" s="126"/>
      <c r="B67" s="126"/>
      <c r="C67" s="126"/>
      <c r="D67" s="126"/>
      <c r="E67" s="126"/>
      <c r="F67" s="126"/>
      <c r="G67" s="126"/>
      <c r="H67" s="126"/>
      <c r="I67" s="126"/>
      <c r="J67" s="18"/>
      <c r="K67" s="15"/>
      <c r="L67" s="147"/>
      <c r="M67" s="231"/>
      <c r="N67" s="110"/>
      <c r="O67" s="110"/>
      <c r="P67" s="110"/>
      <c r="Q67" s="110"/>
      <c r="R67" s="110"/>
      <c r="S67" s="100"/>
      <c r="T67" s="99"/>
      <c r="U67" s="110"/>
      <c r="V67" s="110"/>
      <c r="W67" s="100"/>
      <c r="X67" s="99"/>
      <c r="Y67" s="110"/>
      <c r="Z67" s="110"/>
      <c r="AA67" s="110"/>
      <c r="AB67" s="110"/>
      <c r="AC67" s="201"/>
    </row>
    <row r="68">
      <c r="A68" s="126"/>
      <c r="B68" s="126"/>
      <c r="C68" s="126"/>
      <c r="D68" s="126"/>
      <c r="E68" s="126"/>
      <c r="F68" s="126"/>
      <c r="G68" s="126"/>
      <c r="H68" s="126"/>
      <c r="I68" s="126"/>
      <c r="J68" s="176"/>
      <c r="K68" s="177"/>
      <c r="L68" s="147"/>
      <c r="M68" s="228" t="s">
        <v>149</v>
      </c>
      <c r="N68" s="119"/>
      <c r="O68" s="119"/>
      <c r="P68" s="119"/>
      <c r="Q68" s="119"/>
      <c r="R68" s="119"/>
      <c r="S68" s="94"/>
      <c r="T68" s="229"/>
      <c r="U68" s="119"/>
      <c r="V68" s="119"/>
      <c r="W68" s="94"/>
      <c r="X68" s="232"/>
      <c r="Y68" s="119"/>
      <c r="Z68" s="119"/>
      <c r="AA68" s="119"/>
      <c r="AB68" s="119"/>
      <c r="AC68" s="195"/>
    </row>
    <row r="69">
      <c r="A69" s="126"/>
      <c r="B69" s="126"/>
      <c r="C69" s="126"/>
      <c r="D69" s="126"/>
      <c r="E69" s="126"/>
      <c r="F69" s="126"/>
      <c r="G69" s="126"/>
      <c r="H69" s="126"/>
      <c r="I69" s="126"/>
      <c r="J69" s="176"/>
      <c r="K69" s="177"/>
      <c r="L69" s="147"/>
      <c r="M69" s="231"/>
      <c r="N69" s="110"/>
      <c r="O69" s="110"/>
      <c r="P69" s="110"/>
      <c r="Q69" s="110"/>
      <c r="R69" s="110"/>
      <c r="S69" s="100"/>
      <c r="T69" s="99"/>
      <c r="U69" s="110"/>
      <c r="V69" s="110"/>
      <c r="W69" s="100"/>
      <c r="X69" s="99"/>
      <c r="Y69" s="110"/>
      <c r="Z69" s="110"/>
      <c r="AA69" s="110"/>
      <c r="AB69" s="110"/>
      <c r="AC69" s="201"/>
    </row>
    <row r="70">
      <c r="A70" s="126"/>
      <c r="B70" s="126"/>
      <c r="C70" s="126"/>
      <c r="D70" s="126"/>
      <c r="E70" s="126"/>
      <c r="F70" s="126"/>
      <c r="G70" s="126"/>
      <c r="H70" s="126"/>
      <c r="I70" s="126"/>
      <c r="J70" s="176"/>
      <c r="K70" s="177"/>
      <c r="L70" s="147"/>
      <c r="M70" s="233" t="s">
        <v>150</v>
      </c>
      <c r="N70" s="119"/>
      <c r="O70" s="119"/>
      <c r="P70" s="119"/>
      <c r="Q70" s="119"/>
      <c r="R70" s="119"/>
      <c r="S70" s="119"/>
      <c r="T70" s="119"/>
      <c r="U70" s="119"/>
      <c r="V70" s="119"/>
      <c r="W70" s="119"/>
      <c r="X70" s="119"/>
      <c r="Y70" s="119"/>
      <c r="Z70" s="119"/>
      <c r="AA70" s="119"/>
      <c r="AB70" s="119"/>
      <c r="AC70" s="195"/>
    </row>
    <row r="71">
      <c r="A71" s="126"/>
      <c r="B71" s="126"/>
      <c r="C71" s="126"/>
      <c r="D71" s="126"/>
      <c r="E71" s="126"/>
      <c r="F71" s="126"/>
      <c r="G71" s="126"/>
      <c r="H71" s="126"/>
      <c r="I71" s="126"/>
      <c r="J71" s="176"/>
      <c r="K71" s="177"/>
      <c r="L71" s="147"/>
      <c r="M71" s="223"/>
      <c r="AC71" s="156"/>
    </row>
    <row r="72">
      <c r="A72" s="126"/>
      <c r="B72" s="126"/>
      <c r="C72" s="126"/>
      <c r="D72" s="126"/>
      <c r="E72" s="126"/>
      <c r="F72" s="126"/>
      <c r="G72" s="126"/>
      <c r="H72" s="126"/>
      <c r="I72" s="126"/>
      <c r="J72" s="176"/>
      <c r="K72" s="177"/>
      <c r="L72" s="147"/>
      <c r="M72" s="223"/>
      <c r="AC72" s="156"/>
    </row>
    <row r="73">
      <c r="A73" s="126"/>
      <c r="B73" s="126"/>
      <c r="C73" s="126"/>
      <c r="D73" s="126"/>
      <c r="E73" s="126"/>
      <c r="F73" s="126"/>
      <c r="G73" s="126"/>
      <c r="H73" s="126"/>
      <c r="I73" s="126"/>
      <c r="J73" s="176"/>
      <c r="K73" s="177"/>
      <c r="L73" s="147"/>
      <c r="M73" s="223"/>
      <c r="AC73" s="156"/>
    </row>
    <row r="74">
      <c r="A74" s="126"/>
      <c r="B74" s="126"/>
      <c r="C74" s="126"/>
      <c r="D74" s="126"/>
      <c r="E74" s="126"/>
      <c r="F74" s="126"/>
      <c r="G74" s="126"/>
      <c r="H74" s="126"/>
      <c r="I74" s="126"/>
      <c r="J74" s="176"/>
      <c r="K74" s="177"/>
      <c r="L74" s="147"/>
      <c r="M74" s="223"/>
      <c r="AC74" s="156"/>
    </row>
    <row r="75">
      <c r="A75" s="126"/>
      <c r="B75" s="126"/>
      <c r="C75" s="126"/>
      <c r="D75" s="126"/>
      <c r="E75" s="126"/>
      <c r="F75" s="126"/>
      <c r="G75" s="126"/>
      <c r="H75" s="126"/>
      <c r="I75" s="126"/>
      <c r="J75" s="176"/>
      <c r="K75" s="177"/>
      <c r="L75" s="147"/>
      <c r="M75" s="223"/>
      <c r="AC75" s="156"/>
    </row>
    <row r="76">
      <c r="A76" s="126"/>
      <c r="B76" s="126"/>
      <c r="C76" s="126"/>
      <c r="D76" s="126"/>
      <c r="E76" s="126"/>
      <c r="F76" s="126"/>
      <c r="G76" s="126"/>
      <c r="H76" s="126"/>
      <c r="I76" s="126"/>
      <c r="J76" s="176"/>
      <c r="K76" s="177"/>
      <c r="L76" s="147"/>
      <c r="M76" s="223"/>
      <c r="AC76" s="156"/>
    </row>
    <row r="77">
      <c r="A77" s="126"/>
      <c r="B77" s="126"/>
      <c r="C77" s="126"/>
      <c r="D77" s="126"/>
      <c r="E77" s="126"/>
      <c r="F77" s="126"/>
      <c r="G77" s="126"/>
      <c r="H77" s="126"/>
      <c r="I77" s="126"/>
      <c r="J77" s="176"/>
      <c r="K77" s="177"/>
      <c r="L77" s="147"/>
      <c r="M77" s="223"/>
      <c r="AC77" s="156"/>
    </row>
    <row r="78">
      <c r="A78" s="126"/>
      <c r="B78" s="126"/>
      <c r="C78" s="126"/>
      <c r="D78" s="126"/>
      <c r="E78" s="126"/>
      <c r="F78" s="126"/>
      <c r="G78" s="126"/>
      <c r="H78" s="126"/>
      <c r="I78" s="126"/>
      <c r="J78" s="176"/>
      <c r="K78" s="177"/>
      <c r="L78" s="147"/>
      <c r="M78" s="223"/>
      <c r="AC78" s="156"/>
    </row>
    <row r="79">
      <c r="A79" s="126"/>
      <c r="B79" s="126"/>
      <c r="C79" s="126"/>
      <c r="D79" s="126"/>
      <c r="E79" s="126"/>
      <c r="F79" s="126"/>
      <c r="G79" s="126"/>
      <c r="H79" s="126"/>
      <c r="I79" s="126"/>
      <c r="J79" s="176"/>
      <c r="K79" s="177"/>
      <c r="L79" s="147"/>
      <c r="M79" s="223"/>
      <c r="AC79" s="156"/>
    </row>
    <row r="80">
      <c r="A80" s="126"/>
      <c r="B80" s="126"/>
      <c r="C80" s="126"/>
      <c r="D80" s="126"/>
      <c r="E80" s="126"/>
      <c r="F80" s="126"/>
      <c r="G80" s="126"/>
      <c r="H80" s="126"/>
      <c r="I80" s="126"/>
      <c r="J80" s="176"/>
      <c r="K80" s="177"/>
      <c r="L80" s="147"/>
      <c r="M80" s="223"/>
      <c r="AC80" s="156"/>
    </row>
    <row r="81">
      <c r="A81" s="126"/>
      <c r="B81" s="126"/>
      <c r="C81" s="126"/>
      <c r="D81" s="126"/>
      <c r="E81" s="126"/>
      <c r="F81" s="126"/>
      <c r="G81" s="126"/>
      <c r="H81" s="126"/>
      <c r="I81" s="126"/>
      <c r="J81" s="176"/>
      <c r="K81" s="177"/>
      <c r="L81" s="147"/>
      <c r="M81" s="223"/>
      <c r="AC81" s="156"/>
    </row>
    <row r="82">
      <c r="A82" s="126"/>
      <c r="B82" s="126"/>
      <c r="C82" s="126"/>
      <c r="D82" s="126"/>
      <c r="E82" s="126"/>
      <c r="F82" s="126"/>
      <c r="G82" s="126"/>
      <c r="H82" s="126"/>
      <c r="I82" s="126"/>
      <c r="J82" s="176"/>
      <c r="K82" s="177"/>
      <c r="L82" s="147"/>
      <c r="M82" s="223"/>
      <c r="AC82" s="156"/>
    </row>
    <row r="83">
      <c r="A83" s="126"/>
      <c r="B83" s="126"/>
      <c r="C83" s="126"/>
      <c r="D83" s="126"/>
      <c r="E83" s="126"/>
      <c r="F83" s="126"/>
      <c r="G83" s="126"/>
      <c r="H83" s="126"/>
      <c r="I83" s="126"/>
      <c r="J83" s="176"/>
      <c r="K83" s="177"/>
      <c r="L83" s="147"/>
      <c r="M83" s="223"/>
      <c r="AC83" s="156"/>
    </row>
    <row r="84">
      <c r="A84" s="126"/>
      <c r="B84" s="126"/>
      <c r="C84" s="126"/>
      <c r="D84" s="126"/>
      <c r="E84" s="126"/>
      <c r="F84" s="126"/>
      <c r="G84" s="126"/>
      <c r="H84" s="126"/>
      <c r="I84" s="126"/>
      <c r="J84" s="176"/>
      <c r="K84" s="177"/>
      <c r="L84" s="147"/>
      <c r="M84" s="223"/>
      <c r="AC84" s="156"/>
    </row>
    <row r="85">
      <c r="A85" s="126"/>
      <c r="B85" s="126"/>
      <c r="C85" s="126"/>
      <c r="D85" s="126"/>
      <c r="E85" s="126"/>
      <c r="F85" s="126"/>
      <c r="G85" s="126"/>
      <c r="H85" s="126"/>
      <c r="I85" s="126"/>
      <c r="J85" s="176"/>
      <c r="K85" s="177"/>
      <c r="L85" s="147"/>
      <c r="M85" s="223"/>
      <c r="AC85" s="156"/>
    </row>
    <row r="86">
      <c r="A86" s="126"/>
      <c r="B86" s="126"/>
      <c r="C86" s="126"/>
      <c r="D86" s="126"/>
      <c r="E86" s="126"/>
      <c r="F86" s="126"/>
      <c r="G86" s="126"/>
      <c r="H86" s="126"/>
      <c r="I86" s="126"/>
      <c r="J86" s="234"/>
      <c r="K86" s="235"/>
      <c r="L86" s="147"/>
      <c r="M86" s="224"/>
      <c r="N86" s="168"/>
      <c r="O86" s="168"/>
      <c r="P86" s="168"/>
      <c r="Q86" s="168"/>
      <c r="R86" s="168"/>
      <c r="S86" s="168"/>
      <c r="T86" s="168"/>
      <c r="U86" s="168"/>
      <c r="V86" s="168"/>
      <c r="W86" s="168"/>
      <c r="X86" s="168"/>
      <c r="Y86" s="168"/>
      <c r="Z86" s="168"/>
      <c r="AA86" s="168"/>
      <c r="AB86" s="168"/>
      <c r="AC86" s="172"/>
    </row>
  </sheetData>
  <mergeCells count="101">
    <mergeCell ref="U10:Z10"/>
    <mergeCell ref="U11:Z11"/>
    <mergeCell ref="N8:S8"/>
    <mergeCell ref="U8:Z8"/>
    <mergeCell ref="AA8:AC13"/>
    <mergeCell ref="N9:S9"/>
    <mergeCell ref="U9:Z9"/>
    <mergeCell ref="N10:S10"/>
    <mergeCell ref="N11:S11"/>
    <mergeCell ref="P13:W13"/>
    <mergeCell ref="M15:AC15"/>
    <mergeCell ref="M16:AC16"/>
    <mergeCell ref="N12:S12"/>
    <mergeCell ref="T12:X12"/>
    <mergeCell ref="S22:T24"/>
    <mergeCell ref="AB22:AC24"/>
    <mergeCell ref="M26:AC26"/>
    <mergeCell ref="AA27:AC31"/>
    <mergeCell ref="M33:AC33"/>
    <mergeCell ref="S39:T41"/>
    <mergeCell ref="AB39:AC41"/>
    <mergeCell ref="U42:W42"/>
    <mergeCell ref="X42:Y42"/>
    <mergeCell ref="Z42:AA42"/>
    <mergeCell ref="AB42:AC42"/>
    <mergeCell ref="M43:AC43"/>
    <mergeCell ref="B39:I39"/>
    <mergeCell ref="B40:I40"/>
    <mergeCell ref="B41:I41"/>
    <mergeCell ref="M42:N42"/>
    <mergeCell ref="O42:P42"/>
    <mergeCell ref="Q42:R42"/>
    <mergeCell ref="S42:T42"/>
    <mergeCell ref="M55:W55"/>
    <mergeCell ref="X55:AC55"/>
    <mergeCell ref="B43:I43"/>
    <mergeCell ref="B44:I44"/>
    <mergeCell ref="M44:AC44"/>
    <mergeCell ref="B45:I45"/>
    <mergeCell ref="M45:AC52"/>
    <mergeCell ref="M53:AC53"/>
    <mergeCell ref="M54:AC54"/>
    <mergeCell ref="M58:S59"/>
    <mergeCell ref="M60:S61"/>
    <mergeCell ref="M62:S63"/>
    <mergeCell ref="T62:W63"/>
    <mergeCell ref="X62:AC63"/>
    <mergeCell ref="M64:S65"/>
    <mergeCell ref="T64:W65"/>
    <mergeCell ref="X64:AC65"/>
    <mergeCell ref="M66:S67"/>
    <mergeCell ref="T66:W67"/>
    <mergeCell ref="M68:S69"/>
    <mergeCell ref="T68:W69"/>
    <mergeCell ref="X68:AC69"/>
    <mergeCell ref="M70:AC86"/>
    <mergeCell ref="B46:I46"/>
    <mergeCell ref="J55:K67"/>
    <mergeCell ref="M56:S57"/>
    <mergeCell ref="T56:W57"/>
    <mergeCell ref="X56:AC57"/>
    <mergeCell ref="T58:W59"/>
    <mergeCell ref="X58:AC59"/>
    <mergeCell ref="X66:AC67"/>
    <mergeCell ref="P3:Y3"/>
    <mergeCell ref="Z3:AB3"/>
    <mergeCell ref="M3:O3"/>
    <mergeCell ref="M4:O4"/>
    <mergeCell ref="M5:Q5"/>
    <mergeCell ref="J7:K14"/>
    <mergeCell ref="A1:B3"/>
    <mergeCell ref="J1:K4"/>
    <mergeCell ref="M1:N2"/>
    <mergeCell ref="O1:AC1"/>
    <mergeCell ref="E3:G3"/>
    <mergeCell ref="A4:H4"/>
    <mergeCell ref="Y4:AC4"/>
    <mergeCell ref="P4:T4"/>
    <mergeCell ref="U4:X4"/>
    <mergeCell ref="R5:W5"/>
    <mergeCell ref="X5:AC5"/>
    <mergeCell ref="M6:AC6"/>
    <mergeCell ref="M7:Z7"/>
    <mergeCell ref="AA7:AC7"/>
    <mergeCell ref="B28:C28"/>
    <mergeCell ref="B29:C29"/>
    <mergeCell ref="B30:C30"/>
    <mergeCell ref="B31:C31"/>
    <mergeCell ref="B32:C32"/>
    <mergeCell ref="B33:C33"/>
    <mergeCell ref="B34:C34"/>
    <mergeCell ref="B35:C35"/>
    <mergeCell ref="C3:D3"/>
    <mergeCell ref="B5:C5"/>
    <mergeCell ref="B6:C25"/>
    <mergeCell ref="E12:I21"/>
    <mergeCell ref="E25:I29"/>
    <mergeCell ref="B26:C26"/>
    <mergeCell ref="B27:C27"/>
    <mergeCell ref="T60:W61"/>
    <mergeCell ref="X60:AC61"/>
  </mergeCells>
  <dataValidations>
    <dataValidation type="list" allowBlank="1" showErrorMessage="1" sqref="O42">
      <formula1>"Many,Few,Some,None"</formula1>
    </dataValidation>
    <dataValidation type="list" allowBlank="1" showErrorMessage="1" sqref="R5">
      <formula1>"Yet to Begin,Not Mastered,Approaching,Mastered"</formula1>
    </dataValidation>
    <dataValidation type="list" allowBlank="1" showErrorMessage="1" sqref="T56 T58 T60 T62 T64 T66 T68">
      <formula1>"Not Mastered,Approaching,Mastered"</formula1>
    </dataValidation>
    <dataValidation type="list" allowBlank="1" showErrorMessage="1" sqref="S42 X42">
      <formula1>"Many Errors,Some Errors,Mostly Correct,Correct"</formula1>
    </dataValidation>
    <dataValidation type="list" allowBlank="1" showErrorMessage="1" sqref="D6:D35">
      <formula1>"Unit 1,Unit 2,Unit 3,Unit 4,Unit 5,Unit 6"</formula1>
    </dataValidation>
    <dataValidation type="list" allowBlank="1" showErrorMessage="1" sqref="AB42">
      <formula1>"Many Errors,Spacing Errors,Sizing Errors,Neat"</formula1>
    </dataValidation>
  </dataValidations>
  <hyperlinks>
    <hyperlink display="CLASS DATA" location="'CLASS DATA'!A1" ref="Z3"/>
    <hyperlink display="1" location="'1'!A1" ref="A6"/>
    <hyperlink display="2" location="'2'!A1" ref="A7"/>
    <hyperlink display="3" location="'3'!A1" ref="A8"/>
    <hyperlink display="4" location="'4'!A1" ref="A9"/>
    <hyperlink display="5" location="'5'!A1" ref="A10"/>
    <hyperlink display="6" location="'6'!A1" ref="A11"/>
    <hyperlink display="7" location="'7'!A1" ref="A12"/>
    <hyperlink display="8" location="'8'!A1" ref="A13"/>
    <hyperlink display="9" location="'9'!A1" ref="A14"/>
    <hyperlink display="10" location="'10'!A1" ref="A15"/>
    <hyperlink display="11" location="'11'!A1" ref="A16"/>
    <hyperlink display="12" location="'12'!A1" ref="A17"/>
    <hyperlink display="13" location="'13'!A1" ref="A18"/>
    <hyperlink display="14" location="'14'!A1" ref="A19"/>
    <hyperlink display="15" location="'15'!A1" ref="A20"/>
    <hyperlink display="16" location="'16'!A1" ref="A21"/>
    <hyperlink display="17" location="'17'!A1" ref="A22"/>
    <hyperlink display="18" location="'18'!A1" ref="A23"/>
    <hyperlink display="19" location="'19'!A1" ref="A24"/>
    <hyperlink display="20" location="'20'!A1" ref="A25"/>
    <hyperlink display="21" location="'21'!A1" ref="A26"/>
    <hyperlink display="22" location="'22'!A1" ref="A27"/>
    <hyperlink display="23" location="'23'!A1" ref="A28"/>
    <hyperlink display="24" location="'24'!A1" ref="A29"/>
    <hyperlink display="25" location="'25'!A1" ref="A30"/>
    <hyperlink display="26" location="'26'!A1" ref="A31"/>
    <hyperlink display="27" location="'27'!A1" ref="A32"/>
    <hyperlink display="28" location="'28'!A1" ref="A33"/>
    <hyperlink display="29" location="'29'!A1" ref="A34"/>
    <hyperlink display="30" location="'30'!A1" ref="A35"/>
  </hyperlink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DATA'!B6</f>
        <v/>
      </c>
      <c r="F3" s="110"/>
      <c r="G3" s="110"/>
      <c r="H3" s="110"/>
      <c r="I3" s="110"/>
      <c r="J3" s="110"/>
      <c r="K3" s="110"/>
      <c r="L3" s="110"/>
      <c r="M3" s="110"/>
      <c r="N3" s="110"/>
      <c r="O3" s="112" t="s">
        <v>40</v>
      </c>
      <c r="P3" s="113"/>
      <c r="Q3" s="114"/>
      <c r="R3" s="115"/>
      <c r="S3" s="108"/>
      <c r="T3" s="247"/>
      <c r="U3" s="109" t="s">
        <v>38</v>
      </c>
      <c r="V3" s="110"/>
      <c r="W3" s="100"/>
      <c r="X3" s="246" t="str">
        <f>'CLASS DATA'!B6</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DATA'!B6</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DATA'!B6</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DATA'!B6</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DATA'!B6</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DATA'!B6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DATA'!B6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DATA'!B6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DATA'!B6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DATA'!B6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DATA'!B6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285"/>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DATA'!B7</f>
        <v/>
      </c>
      <c r="F3" s="110"/>
      <c r="G3" s="110"/>
      <c r="H3" s="110"/>
      <c r="I3" s="110"/>
      <c r="J3" s="110"/>
      <c r="K3" s="110"/>
      <c r="L3" s="110"/>
      <c r="M3" s="110"/>
      <c r="N3" s="110"/>
      <c r="O3" s="112" t="s">
        <v>40</v>
      </c>
      <c r="P3" s="113"/>
      <c r="Q3" s="114"/>
      <c r="R3" s="115"/>
      <c r="S3" s="108"/>
      <c r="T3" s="247"/>
      <c r="U3" s="109" t="s">
        <v>38</v>
      </c>
      <c r="V3" s="110"/>
      <c r="W3" s="100"/>
      <c r="X3" s="246" t="str">
        <f>'CLASS DATA'!B7</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DATA'!B7</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DATA'!B7</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DATA'!B7</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DATA'!B7</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DATA'!B7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DATA'!B7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DATA'!B7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DATA'!B7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DATA'!B7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DATA'!B7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DATA'!B8</f>
        <v/>
      </c>
      <c r="F3" s="110"/>
      <c r="G3" s="110"/>
      <c r="H3" s="110"/>
      <c r="I3" s="110"/>
      <c r="J3" s="110"/>
      <c r="K3" s="110"/>
      <c r="L3" s="110"/>
      <c r="M3" s="110"/>
      <c r="N3" s="110"/>
      <c r="O3" s="112" t="s">
        <v>40</v>
      </c>
      <c r="P3" s="113"/>
      <c r="Q3" s="114"/>
      <c r="R3" s="115"/>
      <c r="S3" s="108"/>
      <c r="T3" s="247"/>
      <c r="U3" s="109" t="s">
        <v>38</v>
      </c>
      <c r="V3" s="110"/>
      <c r="W3" s="100"/>
      <c r="X3" s="246" t="str">
        <f>'CLASS DATA'!B8</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DATA'!B8</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DATA'!B8</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DATA'!B8</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DATA'!B8</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DATA'!B8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DATA'!B8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DATA'!B8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DATA'!B8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DATA'!B8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DATA'!B8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DATA'!B9</f>
        <v/>
      </c>
      <c r="F3" s="110"/>
      <c r="G3" s="110"/>
      <c r="H3" s="110"/>
      <c r="I3" s="110"/>
      <c r="J3" s="110"/>
      <c r="K3" s="110"/>
      <c r="L3" s="110"/>
      <c r="M3" s="110"/>
      <c r="N3" s="110"/>
      <c r="O3" s="112" t="s">
        <v>40</v>
      </c>
      <c r="P3" s="113"/>
      <c r="Q3" s="114"/>
      <c r="R3" s="115"/>
      <c r="S3" s="108"/>
      <c r="T3" s="247"/>
      <c r="U3" s="109" t="s">
        <v>38</v>
      </c>
      <c r="V3" s="110"/>
      <c r="W3" s="100"/>
      <c r="X3" s="246" t="str">
        <f>'CLASS DATA'!B9</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DATA'!B9</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DATA'!B9</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DATA'!B9</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DATA'!B9</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DATA'!B9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DATA'!B9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DATA'!B9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DATA'!B9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DATA'!B9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DATA'!B9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DATA'!B10</f>
        <v/>
      </c>
      <c r="F3" s="110"/>
      <c r="G3" s="110"/>
      <c r="H3" s="110"/>
      <c r="I3" s="110"/>
      <c r="J3" s="110"/>
      <c r="K3" s="110"/>
      <c r="L3" s="110"/>
      <c r="M3" s="110"/>
      <c r="N3" s="110"/>
      <c r="O3" s="112" t="s">
        <v>40</v>
      </c>
      <c r="P3" s="113"/>
      <c r="Q3" s="114"/>
      <c r="R3" s="115"/>
      <c r="S3" s="108"/>
      <c r="T3" s="247"/>
      <c r="U3" s="109" t="s">
        <v>38</v>
      </c>
      <c r="V3" s="110"/>
      <c r="W3" s="100"/>
      <c r="X3" s="246" t="str">
        <f>'CLASS DATA'!B10</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DATA'!B10</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DATA'!B10</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DATA'!B10</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DATA'!B10</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DATA'!B10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DATA'!B10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DATA'!B10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DATA'!B10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DATA'!B10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DATA'!B10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DATA'!B11</f>
        <v/>
      </c>
      <c r="F3" s="110"/>
      <c r="G3" s="110"/>
      <c r="H3" s="110"/>
      <c r="I3" s="110"/>
      <c r="J3" s="110"/>
      <c r="K3" s="110"/>
      <c r="L3" s="110"/>
      <c r="M3" s="110"/>
      <c r="N3" s="110"/>
      <c r="O3" s="112" t="s">
        <v>40</v>
      </c>
      <c r="P3" s="113"/>
      <c r="Q3" s="114"/>
      <c r="R3" s="115"/>
      <c r="S3" s="108"/>
      <c r="T3" s="247"/>
      <c r="U3" s="109" t="s">
        <v>38</v>
      </c>
      <c r="V3" s="110"/>
      <c r="W3" s="100"/>
      <c r="X3" s="246" t="str">
        <f>'CLASS DATA'!B11</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DATA'!B11</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DATA'!B11</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DATA'!B11</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DATA'!B11</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DATA'!B11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DATA'!B11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DATA'!B11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DATA'!B11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DATA'!B11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DATA'!B11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DATA'!B12</f>
        <v/>
      </c>
      <c r="F3" s="110"/>
      <c r="G3" s="110"/>
      <c r="H3" s="110"/>
      <c r="I3" s="110"/>
      <c r="J3" s="110"/>
      <c r="K3" s="110"/>
      <c r="L3" s="110"/>
      <c r="M3" s="110"/>
      <c r="N3" s="110"/>
      <c r="O3" s="112" t="s">
        <v>40</v>
      </c>
      <c r="P3" s="113"/>
      <c r="Q3" s="114"/>
      <c r="R3" s="115"/>
      <c r="S3" s="108"/>
      <c r="T3" s="247"/>
      <c r="U3" s="109" t="s">
        <v>38</v>
      </c>
      <c r="V3" s="110"/>
      <c r="W3" s="100"/>
      <c r="X3" s="246" t="str">
        <f>'CLASS DATA'!B12</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DATA'!B12</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DATA'!B12</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DATA'!B12</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DATA'!B12</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DATA'!B12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DATA'!B12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DATA'!B12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DATA'!B12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DATA'!B12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DATA'!B12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8.0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DATA'!B13</f>
        <v/>
      </c>
      <c r="F3" s="110"/>
      <c r="G3" s="110"/>
      <c r="H3" s="110"/>
      <c r="I3" s="110"/>
      <c r="J3" s="110"/>
      <c r="K3" s="110"/>
      <c r="L3" s="110"/>
      <c r="M3" s="110"/>
      <c r="N3" s="110"/>
      <c r="O3" s="112" t="s">
        <v>40</v>
      </c>
      <c r="P3" s="113"/>
      <c r="Q3" s="114"/>
      <c r="R3" s="115"/>
      <c r="S3" s="108"/>
      <c r="T3" s="247"/>
      <c r="U3" s="109" t="s">
        <v>38</v>
      </c>
      <c r="V3" s="110"/>
      <c r="W3" s="100"/>
      <c r="X3" s="246" t="str">
        <f>'CLASS DATA'!B13</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DATA'!B13</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DATA'!B13</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DATA'!B13</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DATA'!B13</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DATA'!B13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DATA'!B13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DATA'!B13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DATA'!B13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DATA'!B13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DATA'!B13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DATA'!B14</f>
        <v/>
      </c>
      <c r="F3" s="110"/>
      <c r="G3" s="110"/>
      <c r="H3" s="110"/>
      <c r="I3" s="110"/>
      <c r="J3" s="110"/>
      <c r="K3" s="110"/>
      <c r="L3" s="110"/>
      <c r="M3" s="110"/>
      <c r="N3" s="110"/>
      <c r="O3" s="112" t="s">
        <v>40</v>
      </c>
      <c r="P3" s="113"/>
      <c r="Q3" s="114"/>
      <c r="R3" s="115"/>
      <c r="S3" s="108"/>
      <c r="T3" s="247"/>
      <c r="U3" s="109" t="s">
        <v>38</v>
      </c>
      <c r="V3" s="110"/>
      <c r="W3" s="100"/>
      <c r="X3" s="246" t="str">
        <f>'CLASS DATA'!B14</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DATA'!B14</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DATA'!B14</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DATA'!B14</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DATA'!B14</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DATA'!B14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DATA'!B14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DATA'!B14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DATA'!B14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DATA'!B14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DATA'!B14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DATA'!B15</f>
        <v/>
      </c>
      <c r="F3" s="110"/>
      <c r="G3" s="110"/>
      <c r="H3" s="110"/>
      <c r="I3" s="110"/>
      <c r="J3" s="110"/>
      <c r="K3" s="110"/>
      <c r="L3" s="110"/>
      <c r="M3" s="110"/>
      <c r="N3" s="110"/>
      <c r="O3" s="112" t="s">
        <v>40</v>
      </c>
      <c r="P3" s="113"/>
      <c r="Q3" s="114"/>
      <c r="R3" s="115"/>
      <c r="S3" s="108"/>
      <c r="T3" s="247"/>
      <c r="U3" s="109" t="s">
        <v>38</v>
      </c>
      <c r="V3" s="110"/>
      <c r="W3" s="100"/>
      <c r="X3" s="246" t="str">
        <f>'CLASS DATA'!B15</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DATA'!B15</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DATA'!B15</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DATA'!B15</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DATA'!B15</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DATA'!B15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DATA'!B15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DATA'!B15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DATA'!B15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DATA'!B15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DATA'!B15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DATA'!B16</f>
        <v/>
      </c>
      <c r="F3" s="110"/>
      <c r="G3" s="110"/>
      <c r="H3" s="110"/>
      <c r="I3" s="110"/>
      <c r="J3" s="110"/>
      <c r="K3" s="110"/>
      <c r="L3" s="110"/>
      <c r="M3" s="110"/>
      <c r="N3" s="110"/>
      <c r="O3" s="112" t="s">
        <v>40</v>
      </c>
      <c r="P3" s="113"/>
      <c r="Q3" s="114"/>
      <c r="R3" s="115"/>
      <c r="S3" s="108"/>
      <c r="T3" s="247"/>
      <c r="U3" s="109" t="s">
        <v>38</v>
      </c>
      <c r="V3" s="110"/>
      <c r="W3" s="100"/>
      <c r="X3" s="246" t="str">
        <f>'CLASS DATA'!B16</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DATA'!B16</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DATA'!B16</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DATA'!B16</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DATA'!B16</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DATA'!B16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DATA'!B16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DATA'!B16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DATA'!B16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DATA'!B16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DATA'!B16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DATA'!B17</f>
        <v/>
      </c>
      <c r="F3" s="110"/>
      <c r="G3" s="110"/>
      <c r="H3" s="110"/>
      <c r="I3" s="110"/>
      <c r="J3" s="110"/>
      <c r="K3" s="110"/>
      <c r="L3" s="110"/>
      <c r="M3" s="110"/>
      <c r="N3" s="110"/>
      <c r="O3" s="112" t="s">
        <v>40</v>
      </c>
      <c r="P3" s="113"/>
      <c r="Q3" s="114"/>
      <c r="R3" s="115"/>
      <c r="S3" s="108"/>
      <c r="T3" s="247"/>
      <c r="U3" s="109" t="s">
        <v>38</v>
      </c>
      <c r="V3" s="110"/>
      <c r="W3" s="100"/>
      <c r="X3" s="246" t="str">
        <f>'CLASS DATA'!B17</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DATA'!B17</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DATA'!B17</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DATA'!B17</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DATA'!B17</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DATA'!B16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DATA'!B17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DATA'!B17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DATA'!B17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DATA'!B17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DATA'!B17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1.0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DATA'!B18</f>
        <v/>
      </c>
      <c r="F3" s="110"/>
      <c r="G3" s="110"/>
      <c r="H3" s="110"/>
      <c r="I3" s="110"/>
      <c r="J3" s="110"/>
      <c r="K3" s="110"/>
      <c r="L3" s="110"/>
      <c r="M3" s="110"/>
      <c r="N3" s="110"/>
      <c r="O3" s="112" t="s">
        <v>40</v>
      </c>
      <c r="P3" s="113"/>
      <c r="Q3" s="114"/>
      <c r="R3" s="115"/>
      <c r="S3" s="108"/>
      <c r="T3" s="247"/>
      <c r="U3" s="109" t="s">
        <v>38</v>
      </c>
      <c r="V3" s="110"/>
      <c r="W3" s="100"/>
      <c r="X3" s="246" t="str">
        <f>'CLASS DATA'!B18</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DATA'!B18</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DATA'!B18</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DATA'!B18</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DATA'!B18</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DATA'!B18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DATA'!B18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DATA'!B18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DATA'!B18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DATA'!B18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DATA'!B18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DATA'!B19</f>
        <v/>
      </c>
      <c r="F3" s="110"/>
      <c r="G3" s="110"/>
      <c r="H3" s="110"/>
      <c r="I3" s="110"/>
      <c r="J3" s="110"/>
      <c r="K3" s="110"/>
      <c r="L3" s="110"/>
      <c r="M3" s="110"/>
      <c r="N3" s="110"/>
      <c r="O3" s="112" t="s">
        <v>40</v>
      </c>
      <c r="P3" s="113"/>
      <c r="Q3" s="114"/>
      <c r="R3" s="115"/>
      <c r="S3" s="108"/>
      <c r="T3" s="247"/>
      <c r="U3" s="109" t="s">
        <v>38</v>
      </c>
      <c r="V3" s="110"/>
      <c r="W3" s="100"/>
      <c r="X3" s="246" t="str">
        <f>'CLASS DATA'!B19</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DATA'!B19</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DATA'!B19</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DATA'!B19</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DATA'!B19</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DATA'!B19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DATA'!B19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DATA'!B19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DATA'!B19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DATA'!B19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DATA'!B19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DATA'!B20</f>
        <v/>
      </c>
      <c r="F3" s="110"/>
      <c r="G3" s="110"/>
      <c r="H3" s="110"/>
      <c r="I3" s="110"/>
      <c r="J3" s="110"/>
      <c r="K3" s="110"/>
      <c r="L3" s="110"/>
      <c r="M3" s="110"/>
      <c r="N3" s="110"/>
      <c r="O3" s="112" t="s">
        <v>40</v>
      </c>
      <c r="P3" s="113"/>
      <c r="Q3" s="114"/>
      <c r="R3" s="115"/>
      <c r="S3" s="108"/>
      <c r="T3" s="247"/>
      <c r="U3" s="109" t="s">
        <v>38</v>
      </c>
      <c r="V3" s="110"/>
      <c r="W3" s="100"/>
      <c r="X3" s="246" t="str">
        <f>'CLASS DATA'!B20</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DATA'!B20</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DATA'!B20</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DATA'!B20</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DATA'!B20</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DATA'!B20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DATA'!B20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DATA'!B20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DATA'!B20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DATA'!B20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DATA'!B20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16.0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DATA'!B21</f>
        <v/>
      </c>
      <c r="F3" s="110"/>
      <c r="G3" s="110"/>
      <c r="H3" s="110"/>
      <c r="I3" s="110"/>
      <c r="J3" s="110"/>
      <c r="K3" s="110"/>
      <c r="L3" s="110"/>
      <c r="M3" s="110"/>
      <c r="N3" s="110"/>
      <c r="O3" s="112" t="s">
        <v>40</v>
      </c>
      <c r="P3" s="113"/>
      <c r="Q3" s="114"/>
      <c r="R3" s="115"/>
      <c r="S3" s="108"/>
      <c r="T3" s="247"/>
      <c r="U3" s="109" t="s">
        <v>38</v>
      </c>
      <c r="V3" s="110"/>
      <c r="W3" s="100"/>
      <c r="X3" s="246" t="str">
        <f>'CLASS DATA'!B21</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DATA'!B21</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DATA'!B21</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DATA'!B21</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DATA'!B21</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DATA'!B21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DATA'!B21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DATA'!B21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DATA'!B21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DATA'!B21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DATA'!B21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DATA'!B22</f>
        <v/>
      </c>
      <c r="F3" s="110"/>
      <c r="G3" s="110"/>
      <c r="H3" s="110"/>
      <c r="I3" s="110"/>
      <c r="J3" s="110"/>
      <c r="K3" s="110"/>
      <c r="L3" s="110"/>
      <c r="M3" s="110"/>
      <c r="N3" s="110"/>
      <c r="O3" s="112" t="s">
        <v>40</v>
      </c>
      <c r="P3" s="113"/>
      <c r="Q3" s="114"/>
      <c r="R3" s="115"/>
      <c r="S3" s="108"/>
      <c r="T3" s="247"/>
      <c r="U3" s="109" t="s">
        <v>38</v>
      </c>
      <c r="V3" s="110"/>
      <c r="W3" s="100"/>
      <c r="X3" s="246" t="str">
        <f>'CLASS DATA'!B22</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DATA'!B22</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DATA'!B22</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DATA'!B22</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DATA'!B22</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DATA'!B22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DATA'!B22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DATA'!B22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DATA'!B22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DATA'!B22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DATA'!B22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8.0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DATA'!B23</f>
        <v/>
      </c>
      <c r="F3" s="110"/>
      <c r="G3" s="110"/>
      <c r="H3" s="110"/>
      <c r="I3" s="110"/>
      <c r="J3" s="110"/>
      <c r="K3" s="110"/>
      <c r="L3" s="110"/>
      <c r="M3" s="110"/>
      <c r="N3" s="110"/>
      <c r="O3" s="112" t="s">
        <v>40</v>
      </c>
      <c r="P3" s="113"/>
      <c r="Q3" s="114"/>
      <c r="R3" s="115"/>
      <c r="S3" s="108"/>
      <c r="T3" s="247"/>
      <c r="U3" s="109" t="s">
        <v>38</v>
      </c>
      <c r="V3" s="110"/>
      <c r="W3" s="100"/>
      <c r="X3" s="246" t="str">
        <f>'CLASS DATA'!B23</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DATA'!B23</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DATA'!B23</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DATA'!B23</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DATA'!B23</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DATA'!B23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DATA'!B23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DATA'!B23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DATA'!B23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DATA'!B23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DATA'!B23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DATA'!B24</f>
        <v/>
      </c>
      <c r="F3" s="110"/>
      <c r="G3" s="110"/>
      <c r="H3" s="110"/>
      <c r="I3" s="110"/>
      <c r="J3" s="110"/>
      <c r="K3" s="110"/>
      <c r="L3" s="110"/>
      <c r="M3" s="110"/>
      <c r="N3" s="110"/>
      <c r="O3" s="112" t="s">
        <v>40</v>
      </c>
      <c r="P3" s="113"/>
      <c r="Q3" s="114"/>
      <c r="R3" s="115"/>
      <c r="S3" s="108"/>
      <c r="T3" s="247"/>
      <c r="U3" s="109" t="s">
        <v>38</v>
      </c>
      <c r="V3" s="110"/>
      <c r="W3" s="100"/>
      <c r="X3" s="246" t="str">
        <f>'CLASS DATA'!B24</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DATA'!B24</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DATA'!B24</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DATA'!B24</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DATA'!B24</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DATA'!B24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DATA'!B24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DATA'!B24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DATA'!B24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DATA'!B24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DATA'!B24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DATA'!B25</f>
        <v/>
      </c>
      <c r="F3" s="110"/>
      <c r="G3" s="110"/>
      <c r="H3" s="110"/>
      <c r="I3" s="110"/>
      <c r="J3" s="110"/>
      <c r="K3" s="110"/>
      <c r="L3" s="110"/>
      <c r="M3" s="110"/>
      <c r="N3" s="110"/>
      <c r="O3" s="112" t="s">
        <v>40</v>
      </c>
      <c r="P3" s="113"/>
      <c r="Q3" s="114"/>
      <c r="R3" s="115"/>
      <c r="S3" s="108"/>
      <c r="T3" s="247"/>
      <c r="U3" s="109" t="s">
        <v>38</v>
      </c>
      <c r="V3" s="110"/>
      <c r="W3" s="100"/>
      <c r="X3" s="246" t="str">
        <f>'CLASS DATA'!B25</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DATA'!B25</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DATA'!B25</f>
        <v>#ERROR!</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DATA'!B25</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DATA'!B25</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DATA'!B25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DATA'!B25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DATA'!B25&amp;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DATA'!B25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DATA'!B25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DATA'!B25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DATA'!B26</f>
        <v/>
      </c>
      <c r="F3" s="110"/>
      <c r="G3" s="110"/>
      <c r="H3" s="110"/>
      <c r="I3" s="110"/>
      <c r="J3" s="110"/>
      <c r="K3" s="110"/>
      <c r="L3" s="110"/>
      <c r="M3" s="110"/>
      <c r="N3" s="110"/>
      <c r="O3" s="112" t="s">
        <v>40</v>
      </c>
      <c r="P3" s="113"/>
      <c r="Q3" s="114"/>
      <c r="R3" s="115"/>
      <c r="S3" s="108"/>
      <c r="T3" s="247"/>
      <c r="U3" s="109" t="s">
        <v>38</v>
      </c>
      <c r="V3" s="110"/>
      <c r="W3" s="100"/>
      <c r="X3" s="246" t="str">
        <f>'CLASS DATA'!B26</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DATA'!B26</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DATA'!B26</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DATA'!B26</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DATA'!B26</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DATA'!B26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DATA'!B26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DATA'!B26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DATA'!B26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DATA'!B26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DATA'!B26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DATA'!B27</f>
        <v/>
      </c>
      <c r="F3" s="110"/>
      <c r="G3" s="110"/>
      <c r="H3" s="110"/>
      <c r="I3" s="110"/>
      <c r="J3" s="110"/>
      <c r="K3" s="110"/>
      <c r="L3" s="110"/>
      <c r="M3" s="110"/>
      <c r="N3" s="110"/>
      <c r="O3" s="112" t="s">
        <v>40</v>
      </c>
      <c r="P3" s="113"/>
      <c r="Q3" s="114"/>
      <c r="R3" s="115"/>
      <c r="S3" s="108"/>
      <c r="T3" s="247"/>
      <c r="U3" s="109" t="s">
        <v>38</v>
      </c>
      <c r="V3" s="110"/>
      <c r="W3" s="100"/>
      <c r="X3" s="246" t="str">
        <f>'CLASS DATA'!B27</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DATA'!B27</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DATA'!B27</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DATA'!B27</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DATA'!B27</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DATA'!B27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DATA'!B27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DATA'!B27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DATA'!B27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DATA'!B27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DATA'!B27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1.0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DATA'!B28</f>
        <v/>
      </c>
      <c r="F3" s="110"/>
      <c r="G3" s="110"/>
      <c r="H3" s="110"/>
      <c r="I3" s="110"/>
      <c r="J3" s="110"/>
      <c r="K3" s="110"/>
      <c r="L3" s="110"/>
      <c r="M3" s="110"/>
      <c r="N3" s="110"/>
      <c r="O3" s="112" t="s">
        <v>40</v>
      </c>
      <c r="P3" s="113"/>
      <c r="Q3" s="114"/>
      <c r="R3" s="115"/>
      <c r="S3" s="108"/>
      <c r="T3" s="247"/>
      <c r="U3" s="109" t="s">
        <v>38</v>
      </c>
      <c r="V3" s="110"/>
      <c r="W3" s="100"/>
      <c r="X3" s="246" t="str">
        <f>'CLASS DATA'!B28</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DATA'!B28</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DATA'!B28</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DATA'!B28</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DATA'!B28</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DATA'!B28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DATA'!B28 &amp; " Mastered Unit 1 on ENTER DATE HERE"</f>
        <v> Mastered Unit 1 on ENTER DATE HERE</v>
      </c>
      <c r="V6" s="113"/>
      <c r="W6" s="113"/>
      <c r="X6" s="113"/>
      <c r="Y6" s="113"/>
      <c r="Z6" s="113"/>
      <c r="AA6" s="113"/>
      <c r="AB6" s="113"/>
      <c r="AC6" s="113"/>
      <c r="AD6" s="113"/>
      <c r="AE6" s="113"/>
      <c r="AF6" s="113"/>
      <c r="AG6" s="113"/>
      <c r="AH6" s="113"/>
      <c r="AI6" s="113"/>
      <c r="AJ6" s="113"/>
      <c r="AK6" s="113"/>
      <c r="AL6" s="114"/>
      <c r="AM6" s="239"/>
      <c r="AN6" s="240"/>
      <c r="AO6" s="143" t="str">
        <f>'CLASS DATA'!B28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DATA'!B28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DATA'!B28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DATA'!B28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DATA'!B29</f>
        <v/>
      </c>
      <c r="F3" s="110"/>
      <c r="G3" s="110"/>
      <c r="H3" s="110"/>
      <c r="I3" s="110"/>
      <c r="J3" s="110"/>
      <c r="K3" s="110"/>
      <c r="L3" s="110"/>
      <c r="M3" s="110"/>
      <c r="N3" s="110"/>
      <c r="O3" s="112" t="s">
        <v>40</v>
      </c>
      <c r="P3" s="113"/>
      <c r="Q3" s="114"/>
      <c r="R3" s="115"/>
      <c r="S3" s="108"/>
      <c r="T3" s="247"/>
      <c r="U3" s="109" t="s">
        <v>38</v>
      </c>
      <c r="V3" s="110"/>
      <c r="W3" s="100"/>
      <c r="X3" s="246" t="str">
        <f>'CLASS DATA'!B29</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DATA'!B29</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DATA'!B29</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DATA'!B29</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DATA'!B29</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DATA'!B29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DATA'!B29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DATA'!B29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DATA'!B29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DATA'!B29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DATA'!B29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DATA'!B30</f>
        <v/>
      </c>
      <c r="F3" s="110"/>
      <c r="G3" s="110"/>
      <c r="H3" s="110"/>
      <c r="I3" s="110"/>
      <c r="J3" s="110"/>
      <c r="K3" s="110"/>
      <c r="L3" s="110"/>
      <c r="M3" s="110"/>
      <c r="N3" s="110"/>
      <c r="O3" s="112" t="s">
        <v>40</v>
      </c>
      <c r="P3" s="113"/>
      <c r="Q3" s="114"/>
      <c r="R3" s="115"/>
      <c r="S3" s="108"/>
      <c r="T3" s="247"/>
      <c r="U3" s="109" t="s">
        <v>38</v>
      </c>
      <c r="V3" s="110"/>
      <c r="W3" s="100"/>
      <c r="X3" s="246" t="str">
        <f>'CLASS DATA'!B30</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DATA'!B30</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DATA'!B30</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DATA'!B30</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DATA'!B30</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DATA'!B30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DATA'!B30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DATA'!B30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DATA'!B30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DATA'!B30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DATA'!B30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16.0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DATA'!B31</f>
        <v/>
      </c>
      <c r="F3" s="110"/>
      <c r="G3" s="110"/>
      <c r="H3" s="110"/>
      <c r="I3" s="110"/>
      <c r="J3" s="110"/>
      <c r="K3" s="110"/>
      <c r="L3" s="110"/>
      <c r="M3" s="110"/>
      <c r="N3" s="110"/>
      <c r="O3" s="112" t="s">
        <v>40</v>
      </c>
      <c r="P3" s="113"/>
      <c r="Q3" s="114"/>
      <c r="R3" s="115"/>
      <c r="S3" s="108"/>
      <c r="T3" s="247"/>
      <c r="U3" s="109" t="s">
        <v>38</v>
      </c>
      <c r="V3" s="110"/>
      <c r="W3" s="100"/>
      <c r="X3" s="246" t="str">
        <f>'CLASS DATA'!B31</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DATA'!B31</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DATA'!B31</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DATA'!B31</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DATA'!B31</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DATA'!B31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DATA'!B31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DATA'!B31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DATA'!B31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DATA'!B31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DATA'!B31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DATA'!B32</f>
        <v/>
      </c>
      <c r="F3" s="110"/>
      <c r="G3" s="110"/>
      <c r="H3" s="110"/>
      <c r="I3" s="110"/>
      <c r="J3" s="110"/>
      <c r="K3" s="110"/>
      <c r="L3" s="110"/>
      <c r="M3" s="110"/>
      <c r="N3" s="110"/>
      <c r="O3" s="112" t="s">
        <v>40</v>
      </c>
      <c r="P3" s="113"/>
      <c r="Q3" s="114"/>
      <c r="R3" s="115"/>
      <c r="S3" s="108"/>
      <c r="T3" s="247"/>
      <c r="U3" s="109" t="s">
        <v>38</v>
      </c>
      <c r="V3" s="110"/>
      <c r="W3" s="100"/>
      <c r="X3" s="246" t="str">
        <f>'CLASS DATA'!B32</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DATA'!B32</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DATA'!B32</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DATA'!B32</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DATA'!B32</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DATA'!B32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DATA'!B32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DATA'!B32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DATA'!B32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DATA'!B32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DATA'!B32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v>8.0</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DATA'!B33</f>
        <v/>
      </c>
      <c r="F3" s="110"/>
      <c r="G3" s="110"/>
      <c r="H3" s="110"/>
      <c r="I3" s="110"/>
      <c r="J3" s="110"/>
      <c r="K3" s="110"/>
      <c r="L3" s="110"/>
      <c r="M3" s="110"/>
      <c r="N3" s="110"/>
      <c r="O3" s="112" t="s">
        <v>40</v>
      </c>
      <c r="P3" s="113"/>
      <c r="Q3" s="114"/>
      <c r="R3" s="115"/>
      <c r="S3" s="108"/>
      <c r="T3" s="247"/>
      <c r="U3" s="109" t="s">
        <v>38</v>
      </c>
      <c r="V3" s="110"/>
      <c r="W3" s="100"/>
      <c r="X3" s="246" t="str">
        <f>'CLASS DATA'!B33</f>
        <v/>
      </c>
      <c r="Y3" s="110"/>
      <c r="Z3" s="110"/>
      <c r="AA3" s="110"/>
      <c r="AB3" s="110"/>
      <c r="AC3" s="110"/>
      <c r="AD3" s="110"/>
      <c r="AE3" s="110"/>
      <c r="AF3" s="110"/>
      <c r="AG3" s="110"/>
      <c r="AH3" s="248" t="s">
        <v>40</v>
      </c>
      <c r="AI3" s="113"/>
      <c r="AJ3" s="113"/>
      <c r="AK3" s="114"/>
      <c r="AL3" s="115"/>
      <c r="AM3" s="108"/>
      <c r="AN3" s="247"/>
      <c r="AO3" s="109" t="s">
        <v>38</v>
      </c>
      <c r="AP3" s="110"/>
      <c r="AQ3" s="100"/>
      <c r="AR3" s="246" t="str">
        <f>'CLASS DATA'!B33</f>
        <v/>
      </c>
      <c r="AS3" s="110"/>
      <c r="AT3" s="110"/>
      <c r="AU3" s="110"/>
      <c r="AV3" s="110"/>
      <c r="AW3" s="110"/>
      <c r="AX3" s="110"/>
      <c r="AY3" s="110"/>
      <c r="AZ3" s="110"/>
      <c r="BA3" s="110"/>
      <c r="BB3" s="250" t="s">
        <v>40</v>
      </c>
      <c r="BC3" s="113"/>
      <c r="BD3" s="113"/>
      <c r="BE3" s="114"/>
      <c r="BF3" s="115"/>
      <c r="BG3" s="108"/>
      <c r="BH3" s="247"/>
      <c r="BI3" s="109" t="s">
        <v>38</v>
      </c>
      <c r="BJ3" s="110"/>
      <c r="BK3" s="100"/>
      <c r="BL3" s="246" t="str">
        <f>'CLASS DATA'!B33</f>
        <v/>
      </c>
      <c r="BM3" s="110"/>
      <c r="BN3" s="110"/>
      <c r="BO3" s="110"/>
      <c r="BP3" s="110"/>
      <c r="BQ3" s="110"/>
      <c r="BR3" s="110"/>
      <c r="BS3" s="110"/>
      <c r="BT3" s="110"/>
      <c r="BU3" s="110"/>
      <c r="BV3" s="252" t="s">
        <v>40</v>
      </c>
      <c r="BW3" s="113"/>
      <c r="BX3" s="113"/>
      <c r="BY3" s="114"/>
      <c r="BZ3" s="115"/>
      <c r="CA3" s="108"/>
      <c r="CB3" s="247"/>
      <c r="CC3" s="109" t="s">
        <v>38</v>
      </c>
      <c r="CD3" s="110"/>
      <c r="CE3" s="100"/>
      <c r="CF3" s="246" t="str">
        <f>'CLASS DATA'!B33</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DATA'!B33</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DATA'!B33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DATA'!B33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DATA'!B33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DATA'!B33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DATA'!B33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DATA'!B33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92"/>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DATA'!B34</f>
        <v/>
      </c>
      <c r="F3" s="110"/>
      <c r="G3" s="110"/>
      <c r="H3" s="110"/>
      <c r="I3" s="110"/>
      <c r="J3" s="110"/>
      <c r="K3" s="110"/>
      <c r="L3" s="110"/>
      <c r="M3" s="110"/>
      <c r="N3" s="110"/>
      <c r="O3" s="112" t="s">
        <v>40</v>
      </c>
      <c r="P3" s="113"/>
      <c r="Q3" s="114"/>
      <c r="R3" s="115"/>
      <c r="S3" s="108"/>
      <c r="T3" s="247"/>
      <c r="U3" s="109" t="s">
        <v>38</v>
      </c>
      <c r="V3" s="110"/>
      <c r="W3" s="100"/>
      <c r="X3" s="246" t="str">
        <f>'CLASS DATA'!B34</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DATA'!B34</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DATA'!B34</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DATA'!B34</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DATA'!B34</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DATA'!B34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DATA'!B34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DATA'!B34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DATA'!B34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DATA'!B34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DATA'!B34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DATA'!B35</f>
        <v/>
      </c>
      <c r="F3" s="110"/>
      <c r="G3" s="110"/>
      <c r="H3" s="110"/>
      <c r="I3" s="110"/>
      <c r="J3" s="110"/>
      <c r="K3" s="110"/>
      <c r="L3" s="110"/>
      <c r="M3" s="110"/>
      <c r="N3" s="110"/>
      <c r="O3" s="112" t="s">
        <v>40</v>
      </c>
      <c r="P3" s="113"/>
      <c r="Q3" s="114"/>
      <c r="R3" s="115"/>
      <c r="S3" s="108"/>
      <c r="T3" s="247"/>
      <c r="U3" s="109" t="s">
        <v>38</v>
      </c>
      <c r="V3" s="110"/>
      <c r="W3" s="100"/>
      <c r="X3" s="246" t="str">
        <f>'CLASS DATA'!B35</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DATA'!B35</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DATA'!B35</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DATA'!B35</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DATA'!B35</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DATA'!B35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DATA'!B35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DATA'!B35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DATA'!B35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DATA'!B35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DATA'!B35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DATA'!B35</f>
        <v/>
      </c>
      <c r="F3" s="110"/>
      <c r="G3" s="110"/>
      <c r="H3" s="110"/>
      <c r="I3" s="110"/>
      <c r="J3" s="110"/>
      <c r="K3" s="110"/>
      <c r="L3" s="110"/>
      <c r="M3" s="110"/>
      <c r="N3" s="110"/>
      <c r="O3" s="112" t="s">
        <v>40</v>
      </c>
      <c r="P3" s="113"/>
      <c r="Q3" s="114"/>
      <c r="R3" s="115"/>
      <c r="S3" s="108"/>
      <c r="T3" s="247"/>
      <c r="U3" s="109" t="s">
        <v>38</v>
      </c>
      <c r="V3" s="110"/>
      <c r="W3" s="100"/>
      <c r="X3" s="246" t="str">
        <f>'CLASS DATA'!B35</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DATA'!B35</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DATA'!B35</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DATA'!B35</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DATA'!B35</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DATA'!B35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DATA'!B35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DATA'!B35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DATA'!B35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DATA'!B35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DATA'!B35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0.0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0</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0.0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0.0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0.0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0</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0</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heetPr>
  <sheetViews>
    <sheetView workbookViewId="0"/>
  </sheetViews>
  <sheetFormatPr customHeight="1" defaultColWidth="12.63" defaultRowHeight="15.75"/>
  <cols>
    <col customWidth="1" min="1" max="1" width="2.25"/>
    <col customWidth="1" min="2" max="18" width="6.38"/>
    <col customWidth="1" min="19" max="20" width="1.38"/>
    <col customWidth="1" min="21" max="34" width="6.38"/>
    <col customWidth="1" min="35" max="35" width="3.25"/>
    <col customWidth="1" min="36" max="38" width="6.38"/>
    <col customWidth="1" min="39" max="40" width="1.38"/>
    <col customWidth="1" min="41" max="54" width="6.38"/>
    <col customWidth="1" min="55" max="55" width="3.25"/>
    <col customWidth="1" min="56" max="58" width="6.38"/>
    <col customWidth="1" min="59" max="60" width="1.38"/>
    <col customWidth="1" min="61" max="74" width="6.38"/>
    <col customWidth="1" min="75" max="75" width="3.25"/>
    <col customWidth="1" min="76" max="78" width="6.38"/>
    <col customWidth="1" min="79" max="80" width="1.38"/>
    <col customWidth="1" min="81" max="94" width="6.38"/>
    <col customWidth="1" min="95" max="95" width="3.25"/>
    <col customWidth="1" min="96" max="98" width="6.38"/>
    <col customWidth="1" min="99" max="100" width="1.38"/>
    <col customWidth="1" min="101" max="114" width="6.38"/>
    <col customWidth="1" min="115" max="115" width="3.25"/>
    <col customWidth="1" min="116" max="118" width="6.38"/>
  </cols>
  <sheetData>
    <row r="1">
      <c r="A1" s="524" t="s">
        <v>105</v>
      </c>
      <c r="B1" s="93"/>
      <c r="C1" s="94"/>
      <c r="D1" s="95" t="s">
        <v>30</v>
      </c>
      <c r="E1" s="96"/>
      <c r="F1" s="96"/>
      <c r="G1" s="96"/>
      <c r="H1" s="96"/>
      <c r="I1" s="96"/>
      <c r="J1" s="96"/>
      <c r="K1" s="96"/>
      <c r="L1" s="96"/>
      <c r="M1" s="96"/>
      <c r="N1" s="96"/>
      <c r="O1" s="96"/>
      <c r="P1" s="96"/>
      <c r="Q1" s="96"/>
      <c r="R1" s="97"/>
      <c r="S1" s="236"/>
      <c r="T1" s="237"/>
      <c r="U1" s="93"/>
      <c r="V1" s="94"/>
      <c r="W1" s="95" t="s">
        <v>30</v>
      </c>
      <c r="X1" s="96"/>
      <c r="Y1" s="96"/>
      <c r="Z1" s="96"/>
      <c r="AA1" s="96"/>
      <c r="AB1" s="96"/>
      <c r="AC1" s="96"/>
      <c r="AD1" s="96"/>
      <c r="AE1" s="96"/>
      <c r="AF1" s="96"/>
      <c r="AG1" s="96"/>
      <c r="AH1" s="96"/>
      <c r="AI1" s="96"/>
      <c r="AJ1" s="96"/>
      <c r="AK1" s="96"/>
      <c r="AL1" s="97"/>
      <c r="AM1" s="236"/>
      <c r="AN1" s="237"/>
      <c r="AO1" s="93"/>
      <c r="AP1" s="94"/>
      <c r="AQ1" s="95" t="s">
        <v>30</v>
      </c>
      <c r="AR1" s="96"/>
      <c r="AS1" s="96"/>
      <c r="AT1" s="96"/>
      <c r="AU1" s="96"/>
      <c r="AV1" s="96"/>
      <c r="AW1" s="96"/>
      <c r="AX1" s="96"/>
      <c r="AY1" s="96"/>
      <c r="AZ1" s="96"/>
      <c r="BA1" s="96"/>
      <c r="BB1" s="96"/>
      <c r="BC1" s="96"/>
      <c r="BD1" s="96"/>
      <c r="BE1" s="96"/>
      <c r="BF1" s="97"/>
      <c r="BG1" s="236"/>
      <c r="BH1" s="237"/>
      <c r="BI1" s="93"/>
      <c r="BJ1" s="94"/>
      <c r="BK1" s="95" t="s">
        <v>30</v>
      </c>
      <c r="BL1" s="96"/>
      <c r="BM1" s="96"/>
      <c r="BN1" s="96"/>
      <c r="BO1" s="96"/>
      <c r="BP1" s="96"/>
      <c r="BQ1" s="96"/>
      <c r="BR1" s="96"/>
      <c r="BS1" s="96"/>
      <c r="BT1" s="96"/>
      <c r="BU1" s="96"/>
      <c r="BV1" s="96"/>
      <c r="BW1" s="96"/>
      <c r="BX1" s="96"/>
      <c r="BY1" s="96"/>
      <c r="BZ1" s="97"/>
      <c r="CA1" s="236"/>
      <c r="CB1" s="237"/>
      <c r="CC1" s="93"/>
      <c r="CD1" s="94"/>
      <c r="CE1" s="95" t="s">
        <v>30</v>
      </c>
      <c r="CF1" s="96"/>
      <c r="CG1" s="96"/>
      <c r="CH1" s="96"/>
      <c r="CI1" s="96"/>
      <c r="CJ1" s="96"/>
      <c r="CK1" s="96"/>
      <c r="CL1" s="96"/>
      <c r="CM1" s="96"/>
      <c r="CN1" s="96"/>
      <c r="CO1" s="96"/>
      <c r="CP1" s="96"/>
      <c r="CQ1" s="96"/>
      <c r="CR1" s="96"/>
      <c r="CS1" s="96"/>
      <c r="CT1" s="97"/>
      <c r="CU1" s="236"/>
      <c r="CV1" s="237"/>
      <c r="CW1" s="93"/>
      <c r="CX1" s="94"/>
      <c r="CY1" s="95" t="s">
        <v>30</v>
      </c>
      <c r="CZ1" s="96"/>
      <c r="DA1" s="96"/>
      <c r="DB1" s="96"/>
      <c r="DC1" s="96"/>
      <c r="DD1" s="96"/>
      <c r="DE1" s="96"/>
      <c r="DF1" s="96"/>
      <c r="DG1" s="96"/>
      <c r="DH1" s="96"/>
      <c r="DI1" s="96"/>
      <c r="DJ1" s="96"/>
      <c r="DK1" s="96"/>
      <c r="DL1" s="96"/>
      <c r="DM1" s="96"/>
      <c r="DN1" s="97"/>
    </row>
    <row r="2">
      <c r="A2" s="98"/>
      <c r="B2" s="99"/>
      <c r="C2" s="100"/>
      <c r="D2" s="238" t="s">
        <v>32</v>
      </c>
      <c r="E2" s="96"/>
      <c r="F2" s="96"/>
      <c r="G2" s="96"/>
      <c r="H2" s="96"/>
      <c r="I2" s="96"/>
      <c r="J2" s="96"/>
      <c r="K2" s="96"/>
      <c r="L2" s="96"/>
      <c r="M2" s="96"/>
      <c r="N2" s="96"/>
      <c r="O2" s="96"/>
      <c r="P2" s="96"/>
      <c r="Q2" s="96"/>
      <c r="R2" s="97"/>
      <c r="S2" s="239"/>
      <c r="T2" s="240"/>
      <c r="U2" s="99"/>
      <c r="V2" s="100"/>
      <c r="W2" s="241" t="s">
        <v>151</v>
      </c>
      <c r="X2" s="96"/>
      <c r="Y2" s="96"/>
      <c r="Z2" s="96"/>
      <c r="AA2" s="96"/>
      <c r="AB2" s="96"/>
      <c r="AC2" s="96"/>
      <c r="AD2" s="96"/>
      <c r="AE2" s="96"/>
      <c r="AF2" s="96"/>
      <c r="AG2" s="96"/>
      <c r="AH2" s="96"/>
      <c r="AI2" s="96"/>
      <c r="AJ2" s="96"/>
      <c r="AK2" s="96"/>
      <c r="AL2" s="97"/>
      <c r="AM2" s="239"/>
      <c r="AN2" s="240"/>
      <c r="AO2" s="99"/>
      <c r="AP2" s="100"/>
      <c r="AQ2" s="242" t="s">
        <v>152</v>
      </c>
      <c r="AR2" s="96"/>
      <c r="AS2" s="96"/>
      <c r="AT2" s="96"/>
      <c r="AU2" s="96"/>
      <c r="AV2" s="96"/>
      <c r="AW2" s="96"/>
      <c r="AX2" s="96"/>
      <c r="AY2" s="96"/>
      <c r="AZ2" s="96"/>
      <c r="BA2" s="96"/>
      <c r="BB2" s="96"/>
      <c r="BC2" s="96"/>
      <c r="BD2" s="96"/>
      <c r="BE2" s="96"/>
      <c r="BF2" s="97"/>
      <c r="BG2" s="239"/>
      <c r="BH2" s="240"/>
      <c r="BI2" s="99"/>
      <c r="BJ2" s="100"/>
      <c r="BK2" s="243" t="s">
        <v>153</v>
      </c>
      <c r="BL2" s="96"/>
      <c r="BM2" s="96"/>
      <c r="BN2" s="96"/>
      <c r="BO2" s="96"/>
      <c r="BP2" s="96"/>
      <c r="BQ2" s="96"/>
      <c r="BR2" s="96"/>
      <c r="BS2" s="96"/>
      <c r="BT2" s="96"/>
      <c r="BU2" s="96"/>
      <c r="BV2" s="96"/>
      <c r="BW2" s="96"/>
      <c r="BX2" s="96"/>
      <c r="BY2" s="96"/>
      <c r="BZ2" s="97"/>
      <c r="CA2" s="239"/>
      <c r="CB2" s="240"/>
      <c r="CC2" s="99"/>
      <c r="CD2" s="100"/>
      <c r="CE2" s="244" t="s">
        <v>154</v>
      </c>
      <c r="CF2" s="96"/>
      <c r="CG2" s="96"/>
      <c r="CH2" s="96"/>
      <c r="CI2" s="96"/>
      <c r="CJ2" s="96"/>
      <c r="CK2" s="96"/>
      <c r="CL2" s="96"/>
      <c r="CM2" s="96"/>
      <c r="CN2" s="96"/>
      <c r="CO2" s="96"/>
      <c r="CP2" s="96"/>
      <c r="CQ2" s="96"/>
      <c r="CR2" s="96"/>
      <c r="CS2" s="96"/>
      <c r="CT2" s="97"/>
      <c r="CU2" s="239"/>
      <c r="CV2" s="240"/>
      <c r="CW2" s="99"/>
      <c r="CX2" s="100"/>
      <c r="CY2" s="245" t="s">
        <v>155</v>
      </c>
      <c r="CZ2" s="96"/>
      <c r="DA2" s="96"/>
      <c r="DB2" s="96"/>
      <c r="DC2" s="96"/>
      <c r="DD2" s="96"/>
      <c r="DE2" s="96"/>
      <c r="DF2" s="96"/>
      <c r="DG2" s="96"/>
      <c r="DH2" s="96"/>
      <c r="DI2" s="96"/>
      <c r="DJ2" s="96"/>
      <c r="DK2" s="96"/>
      <c r="DL2" s="96"/>
      <c r="DM2" s="96"/>
      <c r="DN2" s="97"/>
    </row>
    <row r="3">
      <c r="A3" s="108"/>
      <c r="B3" s="109" t="s">
        <v>38</v>
      </c>
      <c r="C3" s="110"/>
      <c r="D3" s="100"/>
      <c r="E3" s="246" t="str">
        <f>'CLASS DATA'!B35</f>
        <v/>
      </c>
      <c r="F3" s="110"/>
      <c r="G3" s="110"/>
      <c r="H3" s="110"/>
      <c r="I3" s="110"/>
      <c r="J3" s="110"/>
      <c r="K3" s="110"/>
      <c r="L3" s="110"/>
      <c r="M3" s="110"/>
      <c r="N3" s="110"/>
      <c r="O3" s="112" t="s">
        <v>40</v>
      </c>
      <c r="P3" s="113"/>
      <c r="Q3" s="114"/>
      <c r="R3" s="115"/>
      <c r="S3" s="108"/>
      <c r="T3" s="247"/>
      <c r="U3" s="109" t="s">
        <v>38</v>
      </c>
      <c r="V3" s="110"/>
      <c r="W3" s="100"/>
      <c r="X3" s="246" t="str">
        <f>'CLASS DATA'!B35</f>
        <v/>
      </c>
      <c r="Y3" s="110"/>
      <c r="Z3" s="110"/>
      <c r="AA3" s="110"/>
      <c r="AB3" s="110"/>
      <c r="AC3" s="110"/>
      <c r="AD3" s="110"/>
      <c r="AE3" s="110"/>
      <c r="AF3" s="110"/>
      <c r="AG3" s="110"/>
      <c r="AH3" s="248" t="s">
        <v>40</v>
      </c>
      <c r="AI3" s="113"/>
      <c r="AJ3" s="113"/>
      <c r="AK3" s="114"/>
      <c r="AL3" s="115"/>
      <c r="AM3" s="108"/>
      <c r="AN3" s="247"/>
      <c r="AO3" s="109" t="s">
        <v>38</v>
      </c>
      <c r="AP3" s="110"/>
      <c r="AQ3" s="100"/>
      <c r="AR3" s="249" t="str">
        <f>'CLASS DATA'!B35</f>
        <v/>
      </c>
      <c r="AS3" s="110"/>
      <c r="AT3" s="110"/>
      <c r="AU3" s="110"/>
      <c r="AV3" s="110"/>
      <c r="AW3" s="110"/>
      <c r="AX3" s="110"/>
      <c r="AY3" s="110"/>
      <c r="AZ3" s="110"/>
      <c r="BA3" s="100"/>
      <c r="BB3" s="250" t="s">
        <v>40</v>
      </c>
      <c r="BC3" s="113"/>
      <c r="BD3" s="113"/>
      <c r="BE3" s="114"/>
      <c r="BF3" s="115"/>
      <c r="BG3" s="108"/>
      <c r="BH3" s="247"/>
      <c r="BI3" s="109" t="s">
        <v>38</v>
      </c>
      <c r="BJ3" s="110"/>
      <c r="BK3" s="100"/>
      <c r="BL3" s="251" t="str">
        <f>'CLASS DATA'!B35</f>
        <v/>
      </c>
      <c r="BM3" s="110"/>
      <c r="BN3" s="110"/>
      <c r="BO3" s="110"/>
      <c r="BP3" s="110"/>
      <c r="BQ3" s="110"/>
      <c r="BR3" s="110"/>
      <c r="BS3" s="110"/>
      <c r="BT3" s="110"/>
      <c r="BU3" s="100"/>
      <c r="BV3" s="252" t="s">
        <v>40</v>
      </c>
      <c r="BW3" s="113"/>
      <c r="BX3" s="113"/>
      <c r="BY3" s="114"/>
      <c r="BZ3" s="115"/>
      <c r="CA3" s="108"/>
      <c r="CB3" s="247"/>
      <c r="CC3" s="109" t="s">
        <v>38</v>
      </c>
      <c r="CD3" s="110"/>
      <c r="CE3" s="100"/>
      <c r="CF3" s="246" t="str">
        <f>'CLASS DATA'!B35</f>
        <v/>
      </c>
      <c r="CG3" s="110"/>
      <c r="CH3" s="110"/>
      <c r="CI3" s="110"/>
      <c r="CJ3" s="110"/>
      <c r="CK3" s="110"/>
      <c r="CL3" s="110"/>
      <c r="CM3" s="110"/>
      <c r="CN3" s="110"/>
      <c r="CO3" s="110"/>
      <c r="CP3" s="253" t="s">
        <v>40</v>
      </c>
      <c r="CQ3" s="113"/>
      <c r="CR3" s="113"/>
      <c r="CS3" s="114"/>
      <c r="CT3" s="115"/>
      <c r="CU3" s="108"/>
      <c r="CV3" s="247"/>
      <c r="CW3" s="109" t="s">
        <v>38</v>
      </c>
      <c r="CX3" s="110"/>
      <c r="CY3" s="100"/>
      <c r="CZ3" s="246" t="str">
        <f>'CLASS DATA'!B35</f>
        <v/>
      </c>
      <c r="DA3" s="110"/>
      <c r="DB3" s="110"/>
      <c r="DC3" s="110"/>
      <c r="DD3" s="110"/>
      <c r="DE3" s="110"/>
      <c r="DF3" s="110"/>
      <c r="DG3" s="110"/>
      <c r="DH3" s="110"/>
      <c r="DI3" s="110"/>
      <c r="DJ3" s="254" t="s">
        <v>40</v>
      </c>
      <c r="DK3" s="113"/>
      <c r="DL3" s="113"/>
      <c r="DM3" s="114"/>
      <c r="DN3" s="115"/>
    </row>
    <row r="4">
      <c r="A4" s="117"/>
      <c r="B4" s="118" t="s">
        <v>42</v>
      </c>
      <c r="C4" s="119"/>
      <c r="D4" s="94"/>
      <c r="E4" s="255"/>
      <c r="F4" s="119"/>
      <c r="G4" s="119"/>
      <c r="H4" s="119"/>
      <c r="I4" s="94"/>
      <c r="J4" s="121" t="s">
        <v>44</v>
      </c>
      <c r="K4" s="119"/>
      <c r="L4" s="119"/>
      <c r="M4" s="94"/>
      <c r="N4" s="255"/>
      <c r="O4" s="119"/>
      <c r="P4" s="119"/>
      <c r="Q4" s="119"/>
      <c r="R4" s="94"/>
      <c r="S4" s="108"/>
      <c r="T4" s="247"/>
      <c r="U4" s="118" t="s">
        <v>42</v>
      </c>
      <c r="V4" s="119"/>
      <c r="W4" s="94"/>
      <c r="X4" s="256"/>
      <c r="Y4" s="119"/>
      <c r="Z4" s="119"/>
      <c r="AA4" s="119"/>
      <c r="AB4" s="94"/>
      <c r="AC4" s="121" t="s">
        <v>44</v>
      </c>
      <c r="AD4" s="119"/>
      <c r="AE4" s="119"/>
      <c r="AF4" s="94"/>
      <c r="AG4" s="255"/>
      <c r="AH4" s="119"/>
      <c r="AI4" s="119"/>
      <c r="AJ4" s="119"/>
      <c r="AK4" s="119"/>
      <c r="AL4" s="94"/>
      <c r="AM4" s="108"/>
      <c r="AN4" s="247"/>
      <c r="AO4" s="118" t="s">
        <v>42</v>
      </c>
      <c r="AP4" s="119"/>
      <c r="AQ4" s="94"/>
      <c r="AR4" s="255"/>
      <c r="AS4" s="119"/>
      <c r="AT4" s="119"/>
      <c r="AU4" s="119"/>
      <c r="AV4" s="94"/>
      <c r="AW4" s="121" t="s">
        <v>44</v>
      </c>
      <c r="AX4" s="119"/>
      <c r="AY4" s="119"/>
      <c r="AZ4" s="94"/>
      <c r="BA4" s="255"/>
      <c r="BB4" s="119"/>
      <c r="BC4" s="119"/>
      <c r="BD4" s="119"/>
      <c r="BE4" s="119"/>
      <c r="BF4" s="94"/>
      <c r="BG4" s="108"/>
      <c r="BH4" s="247"/>
      <c r="BI4" s="118" t="s">
        <v>42</v>
      </c>
      <c r="BJ4" s="119"/>
      <c r="BK4" s="94"/>
      <c r="BL4" s="255"/>
      <c r="BM4" s="119"/>
      <c r="BN4" s="119"/>
      <c r="BO4" s="119"/>
      <c r="BP4" s="94"/>
      <c r="BQ4" s="121" t="s">
        <v>44</v>
      </c>
      <c r="BR4" s="119"/>
      <c r="BS4" s="119"/>
      <c r="BT4" s="94"/>
      <c r="BU4" s="255"/>
      <c r="BV4" s="119"/>
      <c r="BW4" s="119"/>
      <c r="BX4" s="119"/>
      <c r="BY4" s="119"/>
      <c r="BZ4" s="94"/>
      <c r="CA4" s="108"/>
      <c r="CB4" s="247"/>
      <c r="CC4" s="118" t="s">
        <v>42</v>
      </c>
      <c r="CD4" s="119"/>
      <c r="CE4" s="94"/>
      <c r="CF4" s="255"/>
      <c r="CG4" s="119"/>
      <c r="CH4" s="119"/>
      <c r="CI4" s="119"/>
      <c r="CJ4" s="94"/>
      <c r="CK4" s="121" t="s">
        <v>44</v>
      </c>
      <c r="CL4" s="119"/>
      <c r="CM4" s="119"/>
      <c r="CN4" s="94"/>
      <c r="CO4" s="255"/>
      <c r="CP4" s="119"/>
      <c r="CQ4" s="119"/>
      <c r="CR4" s="119"/>
      <c r="CS4" s="119"/>
      <c r="CT4" s="94"/>
      <c r="CU4" s="108"/>
      <c r="CV4" s="247"/>
      <c r="CW4" s="118" t="s">
        <v>42</v>
      </c>
      <c r="CX4" s="119"/>
      <c r="CY4" s="94"/>
      <c r="CZ4" s="255"/>
      <c r="DA4" s="119"/>
      <c r="DB4" s="119"/>
      <c r="DC4" s="119"/>
      <c r="DD4" s="94"/>
      <c r="DE4" s="121" t="s">
        <v>44</v>
      </c>
      <c r="DF4" s="119"/>
      <c r="DG4" s="119"/>
      <c r="DH4" s="94"/>
      <c r="DI4" s="255"/>
      <c r="DJ4" s="119"/>
      <c r="DK4" s="119"/>
      <c r="DL4" s="119"/>
      <c r="DM4" s="119"/>
      <c r="DN4" s="94"/>
    </row>
    <row r="5">
      <c r="A5" s="92"/>
      <c r="B5" s="127" t="s">
        <v>48</v>
      </c>
      <c r="C5" s="128"/>
      <c r="D5" s="128"/>
      <c r="E5" s="128"/>
      <c r="F5" s="129"/>
      <c r="G5" s="130"/>
      <c r="H5" s="128"/>
      <c r="I5" s="128"/>
      <c r="J5" s="128"/>
      <c r="K5" s="128"/>
      <c r="L5" s="129"/>
      <c r="M5" s="257" t="s">
        <v>156</v>
      </c>
      <c r="N5" s="128"/>
      <c r="O5" s="128"/>
      <c r="P5" s="129"/>
      <c r="Q5" s="258">
        <f>sum(C13,C24,L24,C31,C41,L41)/87</f>
        <v>0</v>
      </c>
      <c r="R5" s="222"/>
      <c r="S5" s="239"/>
      <c r="T5" s="240"/>
      <c r="U5" s="259" t="s">
        <v>157</v>
      </c>
      <c r="V5" s="128"/>
      <c r="W5" s="128"/>
      <c r="X5" s="128"/>
      <c r="Y5" s="129"/>
      <c r="Z5" s="130"/>
      <c r="AA5" s="128"/>
      <c r="AB5" s="128"/>
      <c r="AC5" s="128"/>
      <c r="AD5" s="128"/>
      <c r="AE5" s="129"/>
      <c r="AF5" s="257" t="s">
        <v>47</v>
      </c>
      <c r="AG5" s="128"/>
      <c r="AH5" s="128"/>
      <c r="AI5" s="128"/>
      <c r="AJ5" s="128"/>
      <c r="AK5" s="260">
        <f>sum(V11,V19,V24,V28,V32)/55</f>
        <v>0.03636363636</v>
      </c>
      <c r="AL5" s="222"/>
      <c r="AM5" s="239"/>
      <c r="AN5" s="240"/>
      <c r="AO5" s="259" t="s">
        <v>158</v>
      </c>
      <c r="AP5" s="128"/>
      <c r="AQ5" s="128"/>
      <c r="AR5" s="128"/>
      <c r="AS5" s="129"/>
      <c r="AT5" s="130"/>
      <c r="AU5" s="128"/>
      <c r="AV5" s="128"/>
      <c r="AW5" s="128"/>
      <c r="AX5" s="128"/>
      <c r="AY5" s="129"/>
      <c r="AZ5" s="257" t="s">
        <v>159</v>
      </c>
      <c r="BA5" s="128"/>
      <c r="BB5" s="128"/>
      <c r="BC5" s="128"/>
      <c r="BD5" s="128"/>
      <c r="BE5" s="261">
        <f>sum(AP9,AP14,AP18,AP21,AP24,AP28,AP31,AP34,AP37,AP40)/51</f>
        <v>0.03921568627</v>
      </c>
      <c r="BF5" s="222"/>
      <c r="BG5" s="239"/>
      <c r="BH5" s="240"/>
      <c r="BI5" s="259" t="s">
        <v>160</v>
      </c>
      <c r="BJ5" s="128"/>
      <c r="BK5" s="128"/>
      <c r="BL5" s="128"/>
      <c r="BM5" s="129"/>
      <c r="BN5" s="130"/>
      <c r="BO5" s="128"/>
      <c r="BP5" s="128"/>
      <c r="BQ5" s="128"/>
      <c r="BR5" s="128"/>
      <c r="BS5" s="129"/>
      <c r="BT5" s="257" t="s">
        <v>161</v>
      </c>
      <c r="BU5" s="128"/>
      <c r="BV5" s="128"/>
      <c r="BW5" s="128"/>
      <c r="BX5" s="128"/>
      <c r="BY5" s="262">
        <f>sum(BJ9,BJ15,BJ18,BJ22,BJ25,BJ28,BJ31)/39</f>
        <v>0</v>
      </c>
      <c r="BZ5" s="222"/>
      <c r="CA5" s="239"/>
      <c r="CB5" s="240"/>
      <c r="CC5" s="259" t="s">
        <v>162</v>
      </c>
      <c r="CD5" s="128"/>
      <c r="CE5" s="128"/>
      <c r="CF5" s="128"/>
      <c r="CG5" s="129"/>
      <c r="CH5" s="130"/>
      <c r="CI5" s="128"/>
      <c r="CJ5" s="128"/>
      <c r="CK5" s="128"/>
      <c r="CL5" s="128"/>
      <c r="CM5" s="129"/>
      <c r="CN5" s="257" t="s">
        <v>163</v>
      </c>
      <c r="CO5" s="128"/>
      <c r="CP5" s="128"/>
      <c r="CQ5" s="128"/>
      <c r="CR5" s="128"/>
      <c r="CS5" s="263">
        <f>sum(CD9,CD15,CD18,CD21,CD25,CD28,CD31,CD35,CD41)/50</f>
        <v>0</v>
      </c>
      <c r="CT5" s="222"/>
      <c r="CU5" s="239"/>
      <c r="CV5" s="240"/>
      <c r="CW5" s="259" t="s">
        <v>164</v>
      </c>
      <c r="CX5" s="128"/>
      <c r="CY5" s="128"/>
      <c r="CZ5" s="128"/>
      <c r="DA5" s="129"/>
      <c r="DB5" s="130"/>
      <c r="DC5" s="128"/>
      <c r="DD5" s="128"/>
      <c r="DE5" s="128"/>
      <c r="DF5" s="128"/>
      <c r="DG5" s="129"/>
      <c r="DH5" s="257" t="s">
        <v>165</v>
      </c>
      <c r="DI5" s="128"/>
      <c r="DJ5" s="128"/>
      <c r="DK5" s="128"/>
      <c r="DL5" s="128"/>
      <c r="DM5" s="264">
        <f>sum(CX9,CX15,CX18,CX21,CX25,CX28,CX31,CX37)/43</f>
        <v>0</v>
      </c>
      <c r="DN5" s="222"/>
    </row>
    <row r="6">
      <c r="A6" s="92"/>
      <c r="B6" s="143" t="str">
        <f>'CLASS DATA'!B35 &amp; " Mastered Unit 1 on ENTER DATE HERE"</f>
        <v> Mastered Unit 1 on ENTER DATE HERE</v>
      </c>
      <c r="C6" s="113"/>
      <c r="D6" s="113"/>
      <c r="E6" s="113"/>
      <c r="F6" s="113"/>
      <c r="G6" s="113"/>
      <c r="H6" s="113"/>
      <c r="I6" s="113"/>
      <c r="J6" s="113"/>
      <c r="K6" s="113"/>
      <c r="L6" s="113"/>
      <c r="M6" s="113"/>
      <c r="N6" s="113"/>
      <c r="O6" s="113"/>
      <c r="P6" s="113"/>
      <c r="Q6" s="113"/>
      <c r="R6" s="114"/>
      <c r="S6" s="239"/>
      <c r="T6" s="240"/>
      <c r="U6" s="143" t="str">
        <f>'CLASS DATA'!B35 &amp; " Mastered Unit 2 on ENTER DATE HERE"</f>
        <v> Mastered Unit 2 on ENTER DATE HERE</v>
      </c>
      <c r="V6" s="113"/>
      <c r="W6" s="113"/>
      <c r="X6" s="113"/>
      <c r="Y6" s="113"/>
      <c r="Z6" s="113"/>
      <c r="AA6" s="113"/>
      <c r="AB6" s="113"/>
      <c r="AC6" s="113"/>
      <c r="AD6" s="113"/>
      <c r="AE6" s="113"/>
      <c r="AF6" s="113"/>
      <c r="AG6" s="113"/>
      <c r="AH6" s="113"/>
      <c r="AI6" s="113"/>
      <c r="AJ6" s="113"/>
      <c r="AK6" s="113"/>
      <c r="AL6" s="114"/>
      <c r="AM6" s="239"/>
      <c r="AN6" s="240"/>
      <c r="AO6" s="143" t="str">
        <f>'CLASS DATA'!B35 &amp; " Mastered Unit 3 on ENTER DATE HERE"</f>
        <v> Mastered Unit 3 on ENTER DATE HERE</v>
      </c>
      <c r="AP6" s="113"/>
      <c r="AQ6" s="113"/>
      <c r="AR6" s="113"/>
      <c r="AS6" s="113"/>
      <c r="AT6" s="113"/>
      <c r="AU6" s="113"/>
      <c r="AV6" s="113"/>
      <c r="AW6" s="113"/>
      <c r="AX6" s="113"/>
      <c r="AY6" s="113"/>
      <c r="AZ6" s="113"/>
      <c r="BA6" s="113"/>
      <c r="BB6" s="113"/>
      <c r="BC6" s="113"/>
      <c r="BD6" s="113"/>
      <c r="BE6" s="113"/>
      <c r="BF6" s="114"/>
      <c r="BG6" s="239"/>
      <c r="BH6" s="240"/>
      <c r="BI6" s="143" t="str">
        <f>'CLASS DATA'!B35 &amp; " Mastered Unit 4 on ENTER DATE HERE"</f>
        <v> Mastered Unit 4 on ENTER DATE HERE</v>
      </c>
      <c r="BJ6" s="113"/>
      <c r="BK6" s="113"/>
      <c r="BL6" s="113"/>
      <c r="BM6" s="113"/>
      <c r="BN6" s="113"/>
      <c r="BO6" s="113"/>
      <c r="BP6" s="113"/>
      <c r="BQ6" s="113"/>
      <c r="BR6" s="113"/>
      <c r="BS6" s="113"/>
      <c r="BT6" s="113"/>
      <c r="BU6" s="113"/>
      <c r="BV6" s="113"/>
      <c r="BW6" s="113"/>
      <c r="BX6" s="113"/>
      <c r="BY6" s="113"/>
      <c r="BZ6" s="114"/>
      <c r="CA6" s="239"/>
      <c r="CB6" s="240"/>
      <c r="CC6" s="143" t="str">
        <f>'CLASS DATA'!B35 &amp; " Mastered Unit 5 on ENTER DATE HERE"</f>
        <v> Mastered Unit 5 on ENTER DATE HERE</v>
      </c>
      <c r="CD6" s="113"/>
      <c r="CE6" s="113"/>
      <c r="CF6" s="113"/>
      <c r="CG6" s="113"/>
      <c r="CH6" s="113"/>
      <c r="CI6" s="113"/>
      <c r="CJ6" s="113"/>
      <c r="CK6" s="113"/>
      <c r="CL6" s="113"/>
      <c r="CM6" s="113"/>
      <c r="CN6" s="113"/>
      <c r="CO6" s="113"/>
      <c r="CP6" s="113"/>
      <c r="CQ6" s="113"/>
      <c r="CR6" s="113"/>
      <c r="CS6" s="113"/>
      <c r="CT6" s="114"/>
      <c r="CU6" s="239"/>
      <c r="CV6" s="240"/>
      <c r="CW6" s="143" t="str">
        <f>'CLASS DATA'!B35 &amp; " Mastered Unit 6 on ENTER DATE HERE"</f>
        <v> Mastered Unit 6 on ENTER DATE HERE</v>
      </c>
      <c r="CX6" s="113"/>
      <c r="CY6" s="113"/>
      <c r="CZ6" s="113"/>
      <c r="DA6" s="113"/>
      <c r="DB6" s="113"/>
      <c r="DC6" s="113"/>
      <c r="DD6" s="113"/>
      <c r="DE6" s="113"/>
      <c r="DF6" s="113"/>
      <c r="DG6" s="113"/>
      <c r="DH6" s="113"/>
      <c r="DI6" s="113"/>
      <c r="DJ6" s="113"/>
      <c r="DK6" s="113"/>
      <c r="DL6" s="113"/>
      <c r="DM6" s="113"/>
      <c r="DN6" s="114"/>
    </row>
    <row r="7">
      <c r="A7" s="147"/>
      <c r="B7" s="148" t="s">
        <v>52</v>
      </c>
      <c r="C7" s="113"/>
      <c r="D7" s="113"/>
      <c r="E7" s="113"/>
      <c r="F7" s="113"/>
      <c r="G7" s="113"/>
      <c r="H7" s="113"/>
      <c r="I7" s="113"/>
      <c r="J7" s="113"/>
      <c r="K7" s="113"/>
      <c r="L7" s="113"/>
      <c r="M7" s="113"/>
      <c r="N7" s="113"/>
      <c r="O7" s="149"/>
      <c r="P7" s="150" t="s">
        <v>53</v>
      </c>
      <c r="Q7" s="113"/>
      <c r="R7" s="114"/>
      <c r="S7" s="239"/>
      <c r="T7" s="240"/>
      <c r="U7" s="265" t="s">
        <v>166</v>
      </c>
      <c r="V7" s="113"/>
      <c r="W7" s="113"/>
      <c r="X7" s="113"/>
      <c r="Y7" s="113"/>
      <c r="Z7" s="113"/>
      <c r="AA7" s="113"/>
      <c r="AB7" s="113"/>
      <c r="AC7" s="113"/>
      <c r="AD7" s="113"/>
      <c r="AE7" s="113"/>
      <c r="AF7" s="113"/>
      <c r="AG7" s="113"/>
      <c r="AH7" s="266"/>
      <c r="AI7" s="267"/>
      <c r="AJ7" s="268" t="s">
        <v>53</v>
      </c>
      <c r="AK7" s="113"/>
      <c r="AL7" s="114"/>
      <c r="AM7" s="239"/>
      <c r="AN7" s="240"/>
      <c r="AO7" s="269" t="s">
        <v>167</v>
      </c>
      <c r="AP7" s="113"/>
      <c r="AQ7" s="113"/>
      <c r="AR7" s="113"/>
      <c r="AS7" s="113"/>
      <c r="AT7" s="113"/>
      <c r="AU7" s="113"/>
      <c r="AV7" s="113"/>
      <c r="AW7" s="113"/>
      <c r="AX7" s="113"/>
      <c r="AY7" s="113"/>
      <c r="AZ7" s="113"/>
      <c r="BA7" s="113"/>
      <c r="BB7" s="270"/>
      <c r="BC7" s="271"/>
      <c r="BD7" s="272" t="s">
        <v>53</v>
      </c>
      <c r="BE7" s="113"/>
      <c r="BF7" s="114"/>
      <c r="BG7" s="239"/>
      <c r="BH7" s="240"/>
      <c r="BI7" s="273" t="s">
        <v>168</v>
      </c>
      <c r="BJ7" s="113"/>
      <c r="BK7" s="113"/>
      <c r="BL7" s="113"/>
      <c r="BM7" s="113"/>
      <c r="BN7" s="113"/>
      <c r="BO7" s="113"/>
      <c r="BP7" s="113"/>
      <c r="BQ7" s="113"/>
      <c r="BR7" s="113"/>
      <c r="BS7" s="113"/>
      <c r="BT7" s="113"/>
      <c r="BU7" s="113"/>
      <c r="BV7" s="274"/>
      <c r="BW7" s="275"/>
      <c r="BX7" s="276" t="s">
        <v>53</v>
      </c>
      <c r="BY7" s="113"/>
      <c r="BZ7" s="114"/>
      <c r="CA7" s="239"/>
      <c r="CB7" s="240"/>
      <c r="CC7" s="277" t="s">
        <v>169</v>
      </c>
      <c r="CD7" s="113"/>
      <c r="CE7" s="113"/>
      <c r="CF7" s="113"/>
      <c r="CG7" s="113"/>
      <c r="CH7" s="113"/>
      <c r="CI7" s="113"/>
      <c r="CJ7" s="113"/>
      <c r="CK7" s="113"/>
      <c r="CL7" s="113"/>
      <c r="CM7" s="113"/>
      <c r="CN7" s="113"/>
      <c r="CO7" s="113"/>
      <c r="CP7" s="278"/>
      <c r="CQ7" s="279"/>
      <c r="CR7" s="280" t="s">
        <v>53</v>
      </c>
      <c r="CS7" s="113"/>
      <c r="CT7" s="114"/>
      <c r="CU7" s="239"/>
      <c r="CV7" s="240"/>
      <c r="CW7" s="281" t="s">
        <v>170</v>
      </c>
      <c r="CX7" s="113"/>
      <c r="CY7" s="113"/>
      <c r="CZ7" s="113"/>
      <c r="DA7" s="113"/>
      <c r="DB7" s="113"/>
      <c r="DC7" s="113"/>
      <c r="DD7" s="113"/>
      <c r="DE7" s="113"/>
      <c r="DF7" s="113"/>
      <c r="DG7" s="113"/>
      <c r="DH7" s="113"/>
      <c r="DI7" s="113"/>
      <c r="DJ7" s="282"/>
      <c r="DK7" s="283"/>
      <c r="DL7" s="284" t="s">
        <v>53</v>
      </c>
      <c r="DM7" s="113"/>
      <c r="DN7" s="114"/>
    </row>
    <row r="8">
      <c r="A8" s="151"/>
      <c r="B8" s="152">
        <v>0.0</v>
      </c>
      <c r="C8" s="153" t="s">
        <v>54</v>
      </c>
      <c r="D8" s="110"/>
      <c r="E8" s="110"/>
      <c r="F8" s="110"/>
      <c r="G8" s="110"/>
      <c r="H8" s="100"/>
      <c r="I8" s="154">
        <v>0.0</v>
      </c>
      <c r="J8" s="153" t="s">
        <v>55</v>
      </c>
      <c r="K8" s="110"/>
      <c r="L8" s="110"/>
      <c r="M8" s="110"/>
      <c r="N8" s="110"/>
      <c r="O8" s="100"/>
      <c r="P8" s="523"/>
      <c r="R8" s="156"/>
      <c r="S8" s="286"/>
      <c r="T8" s="158"/>
      <c r="U8" s="287">
        <v>0.0</v>
      </c>
      <c r="V8" s="288" t="s">
        <v>171</v>
      </c>
      <c r="W8" s="179"/>
      <c r="X8" s="179"/>
      <c r="Y8" s="179"/>
      <c r="Z8" s="179"/>
      <c r="AA8" s="289"/>
      <c r="AB8" s="290">
        <v>0.0</v>
      </c>
      <c r="AC8" s="288" t="s">
        <v>172</v>
      </c>
      <c r="AD8" s="179"/>
      <c r="AE8" s="179"/>
      <c r="AF8" s="179"/>
      <c r="AG8" s="179"/>
      <c r="AH8" s="289"/>
      <c r="AI8" s="288"/>
      <c r="AJ8" s="291"/>
      <c r="AK8" s="128"/>
      <c r="AL8" s="222"/>
      <c r="AM8" s="286"/>
      <c r="AN8" s="158"/>
      <c r="AO8" s="287">
        <v>0.0</v>
      </c>
      <c r="AP8" s="288" t="s">
        <v>173</v>
      </c>
      <c r="AQ8" s="179"/>
      <c r="AR8" s="179"/>
      <c r="AS8" s="179"/>
      <c r="AT8" s="179"/>
      <c r="AU8" s="289"/>
      <c r="AV8" s="290">
        <v>0.0</v>
      </c>
      <c r="AW8" s="288" t="s">
        <v>174</v>
      </c>
      <c r="AX8" s="179"/>
      <c r="AY8" s="179"/>
      <c r="AZ8" s="179"/>
      <c r="BA8" s="179"/>
      <c r="BB8" s="289"/>
      <c r="BC8" s="292"/>
      <c r="BD8" s="293"/>
      <c r="BE8" s="128"/>
      <c r="BF8" s="222"/>
      <c r="BG8" s="286"/>
      <c r="BH8" s="158"/>
      <c r="BI8" s="287">
        <v>0.0</v>
      </c>
      <c r="BJ8" s="288" t="s">
        <v>174</v>
      </c>
      <c r="BK8" s="179"/>
      <c r="BL8" s="179"/>
      <c r="BM8" s="179"/>
      <c r="BN8" s="179"/>
      <c r="BO8" s="289"/>
      <c r="BP8" s="290">
        <v>0.0</v>
      </c>
      <c r="BQ8" s="288" t="s">
        <v>175</v>
      </c>
      <c r="BR8" s="179"/>
      <c r="BS8" s="179"/>
      <c r="BT8" s="179"/>
      <c r="BU8" s="179"/>
      <c r="BV8" s="289"/>
      <c r="BW8" s="294"/>
      <c r="BX8" s="295"/>
      <c r="BY8" s="128"/>
      <c r="BZ8" s="222"/>
      <c r="CA8" s="286"/>
      <c r="CB8" s="158"/>
      <c r="CC8" s="287">
        <v>0.0</v>
      </c>
      <c r="CD8" s="288" t="s">
        <v>174</v>
      </c>
      <c r="CE8" s="179"/>
      <c r="CF8" s="179"/>
      <c r="CG8" s="179"/>
      <c r="CH8" s="179"/>
      <c r="CI8" s="289"/>
      <c r="CJ8" s="290">
        <v>0.0</v>
      </c>
      <c r="CK8" s="288" t="s">
        <v>175</v>
      </c>
      <c r="CL8" s="179"/>
      <c r="CM8" s="179"/>
      <c r="CN8" s="179"/>
      <c r="CO8" s="179"/>
      <c r="CP8" s="289"/>
      <c r="CQ8" s="296"/>
      <c r="CR8" s="297"/>
      <c r="CS8" s="128"/>
      <c r="CT8" s="222"/>
      <c r="CU8" s="286"/>
      <c r="CV8" s="158"/>
      <c r="CW8" s="287">
        <v>0.0</v>
      </c>
      <c r="CX8" s="288" t="s">
        <v>174</v>
      </c>
      <c r="CY8" s="179"/>
      <c r="CZ8" s="179"/>
      <c r="DA8" s="179"/>
      <c r="DB8" s="179"/>
      <c r="DC8" s="289"/>
      <c r="DD8" s="290">
        <v>0.0</v>
      </c>
      <c r="DE8" s="288" t="s">
        <v>175</v>
      </c>
      <c r="DF8" s="179"/>
      <c r="DG8" s="179"/>
      <c r="DH8" s="179"/>
      <c r="DI8" s="179"/>
      <c r="DJ8" s="289"/>
      <c r="DK8" s="296"/>
      <c r="DL8" s="298"/>
      <c r="DM8" s="128"/>
      <c r="DN8" s="222"/>
    </row>
    <row r="9">
      <c r="A9" s="147"/>
      <c r="B9" s="152">
        <v>0.0</v>
      </c>
      <c r="C9" s="158" t="s">
        <v>57</v>
      </c>
      <c r="D9" s="96"/>
      <c r="E9" s="96"/>
      <c r="F9" s="96"/>
      <c r="G9" s="96"/>
      <c r="H9" s="97"/>
      <c r="I9" s="154">
        <v>0.0</v>
      </c>
      <c r="J9" s="158" t="s">
        <v>58</v>
      </c>
      <c r="K9" s="96"/>
      <c r="L9" s="96"/>
      <c r="M9" s="96"/>
      <c r="N9" s="96"/>
      <c r="O9" s="97"/>
      <c r="P9" s="159"/>
      <c r="R9" s="156"/>
      <c r="S9" s="239"/>
      <c r="T9" s="240"/>
      <c r="U9" s="181">
        <v>0.0</v>
      </c>
      <c r="V9" s="158" t="s">
        <v>176</v>
      </c>
      <c r="W9" s="96"/>
      <c r="X9" s="96"/>
      <c r="Y9" s="96"/>
      <c r="Z9" s="96"/>
      <c r="AA9" s="97"/>
      <c r="AB9" s="203">
        <v>0.0</v>
      </c>
      <c r="AC9" s="158" t="s">
        <v>177</v>
      </c>
      <c r="AD9" s="96"/>
      <c r="AE9" s="96"/>
      <c r="AF9" s="96"/>
      <c r="AG9" s="96"/>
      <c r="AH9" s="97"/>
      <c r="AI9" s="158"/>
      <c r="AJ9" s="159"/>
      <c r="AL9" s="156"/>
      <c r="AM9" s="239"/>
      <c r="AN9" s="240"/>
      <c r="AO9" s="164" t="s">
        <v>65</v>
      </c>
      <c r="AP9" s="299">
        <f>sum(AV8,AO8)</f>
        <v>0</v>
      </c>
      <c r="AQ9" s="300" t="s">
        <v>178</v>
      </c>
      <c r="AR9" s="301"/>
      <c r="AS9" s="302"/>
      <c r="AT9" s="302"/>
      <c r="AU9" s="302"/>
      <c r="AV9" s="303"/>
      <c r="AW9" s="304"/>
      <c r="AX9" s="218"/>
      <c r="AY9" s="218"/>
      <c r="AZ9" s="218"/>
      <c r="BA9" s="218"/>
      <c r="BB9" s="215"/>
      <c r="BC9" s="305"/>
      <c r="BD9" s="168"/>
      <c r="BE9" s="168"/>
      <c r="BF9" s="172"/>
      <c r="BG9" s="239"/>
      <c r="BH9" s="240"/>
      <c r="BI9" s="164" t="s">
        <v>65</v>
      </c>
      <c r="BJ9" s="306">
        <f>sum(BP8,BI8)</f>
        <v>0</v>
      </c>
      <c r="BK9" s="300" t="s">
        <v>178</v>
      </c>
      <c r="BL9" s="301"/>
      <c r="BM9" s="302"/>
      <c r="BN9" s="302"/>
      <c r="BO9" s="302"/>
      <c r="BP9" s="303"/>
      <c r="BQ9" s="304"/>
      <c r="BR9" s="218"/>
      <c r="BS9" s="218"/>
      <c r="BT9" s="218"/>
      <c r="BU9" s="218"/>
      <c r="BV9" s="215"/>
      <c r="BW9" s="307"/>
      <c r="BX9" s="168"/>
      <c r="BY9" s="168"/>
      <c r="BZ9" s="172"/>
      <c r="CA9" s="239"/>
      <c r="CB9" s="240"/>
      <c r="CC9" s="164" t="s">
        <v>65</v>
      </c>
      <c r="CD9" s="308">
        <f>sum(CJ8,CC8)</f>
        <v>0</v>
      </c>
      <c r="CE9" s="300" t="s">
        <v>178</v>
      </c>
      <c r="CF9" s="301"/>
      <c r="CG9" s="302"/>
      <c r="CH9" s="302"/>
      <c r="CI9" s="302"/>
      <c r="CJ9" s="303"/>
      <c r="CK9" s="304"/>
      <c r="CL9" s="218"/>
      <c r="CM9" s="218"/>
      <c r="CN9" s="218"/>
      <c r="CO9" s="218"/>
      <c r="CP9" s="215"/>
      <c r="CQ9" s="309"/>
      <c r="CR9" s="168"/>
      <c r="CS9" s="168"/>
      <c r="CT9" s="172"/>
      <c r="CU9" s="239"/>
      <c r="CV9" s="240"/>
      <c r="CW9" s="164" t="s">
        <v>65</v>
      </c>
      <c r="CX9" s="310">
        <f>sum(DD8,CW8)</f>
        <v>0</v>
      </c>
      <c r="CY9" s="300" t="s">
        <v>178</v>
      </c>
      <c r="CZ9" s="301"/>
      <c r="DA9" s="302"/>
      <c r="DB9" s="302"/>
      <c r="DC9" s="302"/>
      <c r="DD9" s="303"/>
      <c r="DE9" s="304"/>
      <c r="DF9" s="218"/>
      <c r="DG9" s="218"/>
      <c r="DH9" s="218"/>
      <c r="DI9" s="218"/>
      <c r="DJ9" s="215"/>
      <c r="DK9" s="309"/>
      <c r="DL9" s="168"/>
      <c r="DM9" s="168"/>
      <c r="DN9" s="172"/>
    </row>
    <row r="10">
      <c r="A10" s="147"/>
      <c r="B10" s="152">
        <v>0.0</v>
      </c>
      <c r="C10" s="158" t="s">
        <v>59</v>
      </c>
      <c r="D10" s="96"/>
      <c r="E10" s="96"/>
      <c r="F10" s="96"/>
      <c r="G10" s="96"/>
      <c r="H10" s="97"/>
      <c r="I10" s="154">
        <v>0.0</v>
      </c>
      <c r="J10" s="158" t="s">
        <v>60</v>
      </c>
      <c r="K10" s="96"/>
      <c r="L10" s="96"/>
      <c r="M10" s="96"/>
      <c r="N10" s="96"/>
      <c r="O10" s="97"/>
      <c r="P10" s="159"/>
      <c r="R10" s="156"/>
      <c r="S10" s="239"/>
      <c r="T10" s="240"/>
      <c r="U10" s="181">
        <v>0.0</v>
      </c>
      <c r="V10" s="158" t="s">
        <v>179</v>
      </c>
      <c r="W10" s="96"/>
      <c r="X10" s="96"/>
      <c r="Y10" s="96"/>
      <c r="Z10" s="96"/>
      <c r="AA10" s="97"/>
      <c r="AB10" s="203">
        <v>0.0</v>
      </c>
      <c r="AC10" s="158" t="s">
        <v>180</v>
      </c>
      <c r="AD10" s="96"/>
      <c r="AE10" s="96"/>
      <c r="AF10" s="96"/>
      <c r="AG10" s="96"/>
      <c r="AH10" s="97"/>
      <c r="AI10" s="158"/>
      <c r="AJ10" s="159"/>
      <c r="AL10" s="156"/>
      <c r="AM10" s="239"/>
      <c r="AN10" s="240"/>
      <c r="AO10" s="311"/>
      <c r="AP10" s="312"/>
      <c r="AU10" s="9"/>
      <c r="AV10" s="313"/>
      <c r="AZ10" s="9"/>
      <c r="BA10" s="314"/>
      <c r="BB10" s="314"/>
      <c r="BC10" s="315"/>
      <c r="BD10" s="316"/>
      <c r="BE10" s="316"/>
      <c r="BF10" s="316"/>
      <c r="BG10" s="239"/>
      <c r="BH10" s="240"/>
      <c r="BI10" s="311"/>
      <c r="BJ10" s="312"/>
      <c r="BO10" s="9"/>
      <c r="BP10" s="313"/>
      <c r="BT10" s="9"/>
      <c r="BU10" s="314"/>
      <c r="BV10" s="317"/>
      <c r="BW10" s="317"/>
      <c r="BX10" s="316"/>
      <c r="BY10" s="316"/>
      <c r="BZ10" s="316"/>
      <c r="CA10" s="239"/>
      <c r="CB10" s="240"/>
      <c r="CC10" s="311"/>
      <c r="CD10" s="312"/>
      <c r="CI10" s="9"/>
      <c r="CJ10" s="313"/>
      <c r="CN10" s="9"/>
      <c r="CO10" s="314"/>
      <c r="CP10" s="317"/>
      <c r="CQ10" s="314"/>
      <c r="CR10" s="316"/>
      <c r="CS10" s="316"/>
      <c r="CT10" s="316"/>
      <c r="CU10" s="239"/>
      <c r="CV10" s="240"/>
      <c r="CW10" s="311"/>
      <c r="CX10" s="312"/>
      <c r="DC10" s="9"/>
      <c r="DD10" s="313"/>
      <c r="DH10" s="9"/>
      <c r="DI10" s="314"/>
      <c r="DJ10" s="317"/>
      <c r="DK10" s="314"/>
      <c r="DL10" s="316"/>
      <c r="DM10" s="316"/>
      <c r="DN10" s="316"/>
    </row>
    <row r="11">
      <c r="A11" s="147"/>
      <c r="B11" s="152">
        <v>0.0</v>
      </c>
      <c r="C11" s="158" t="s">
        <v>61</v>
      </c>
      <c r="D11" s="96"/>
      <c r="E11" s="96"/>
      <c r="F11" s="96"/>
      <c r="G11" s="96"/>
      <c r="H11" s="97"/>
      <c r="I11" s="154">
        <v>0.0</v>
      </c>
      <c r="J11" s="158" t="s">
        <v>62</v>
      </c>
      <c r="K11" s="96"/>
      <c r="L11" s="96"/>
      <c r="M11" s="96"/>
      <c r="N11" s="96"/>
      <c r="O11" s="97"/>
      <c r="P11" s="159"/>
      <c r="R11" s="156"/>
      <c r="S11" s="239"/>
      <c r="T11" s="240"/>
      <c r="U11" s="164" t="s">
        <v>65</v>
      </c>
      <c r="V11" s="318">
        <f>sum(U8,U9,U10,AB8,AB9,AB10)</f>
        <v>0</v>
      </c>
      <c r="W11" s="300" t="s">
        <v>181</v>
      </c>
      <c r="X11" s="319"/>
      <c r="Y11" s="320"/>
      <c r="Z11" s="320"/>
      <c r="AA11" s="321"/>
      <c r="AB11" s="303"/>
      <c r="AC11" s="304"/>
      <c r="AD11" s="218"/>
      <c r="AE11" s="218"/>
      <c r="AF11" s="218"/>
      <c r="AG11" s="218"/>
      <c r="AH11" s="215"/>
      <c r="AI11" s="304"/>
      <c r="AJ11" s="171"/>
      <c r="AK11" s="168"/>
      <c r="AL11" s="172"/>
      <c r="AM11" s="239"/>
      <c r="AN11" s="240"/>
      <c r="AO11" s="269" t="s">
        <v>182</v>
      </c>
      <c r="AP11" s="113"/>
      <c r="AQ11" s="113"/>
      <c r="AR11" s="113"/>
      <c r="AS11" s="113"/>
      <c r="AT11" s="113"/>
      <c r="AU11" s="113"/>
      <c r="AV11" s="113"/>
      <c r="AW11" s="113"/>
      <c r="AX11" s="113"/>
      <c r="AY11" s="113"/>
      <c r="AZ11" s="113"/>
      <c r="BA11" s="113"/>
      <c r="BB11" s="270"/>
      <c r="BC11" s="271"/>
      <c r="BD11" s="272" t="s">
        <v>53</v>
      </c>
      <c r="BE11" s="113"/>
      <c r="BF11" s="114"/>
      <c r="BG11" s="239"/>
      <c r="BH11" s="240"/>
      <c r="BI11" s="273" t="s">
        <v>183</v>
      </c>
      <c r="BJ11" s="113"/>
      <c r="BK11" s="113"/>
      <c r="BL11" s="113"/>
      <c r="BM11" s="113"/>
      <c r="BN11" s="113"/>
      <c r="BO11" s="113"/>
      <c r="BP11" s="113"/>
      <c r="BQ11" s="113"/>
      <c r="BR11" s="113"/>
      <c r="BS11" s="113"/>
      <c r="BT11" s="113"/>
      <c r="BU11" s="113"/>
      <c r="BV11" s="274"/>
      <c r="BW11" s="275"/>
      <c r="BX11" s="276" t="s">
        <v>53</v>
      </c>
      <c r="BY11" s="113"/>
      <c r="BZ11" s="114"/>
      <c r="CA11" s="239"/>
      <c r="CB11" s="240"/>
      <c r="CC11" s="277" t="s">
        <v>184</v>
      </c>
      <c r="CD11" s="113"/>
      <c r="CE11" s="113"/>
      <c r="CF11" s="113"/>
      <c r="CG11" s="113"/>
      <c r="CH11" s="113"/>
      <c r="CI11" s="113"/>
      <c r="CJ11" s="113"/>
      <c r="CK11" s="113"/>
      <c r="CL11" s="113"/>
      <c r="CM11" s="113"/>
      <c r="CN11" s="113"/>
      <c r="CO11" s="113"/>
      <c r="CP11" s="278"/>
      <c r="CQ11" s="279"/>
      <c r="CR11" s="280" t="s">
        <v>53</v>
      </c>
      <c r="CS11" s="113"/>
      <c r="CT11" s="114"/>
      <c r="CU11" s="239"/>
      <c r="CV11" s="240"/>
      <c r="CW11" s="281" t="s">
        <v>185</v>
      </c>
      <c r="CX11" s="113"/>
      <c r="CY11" s="113"/>
      <c r="CZ11" s="113"/>
      <c r="DA11" s="113"/>
      <c r="DB11" s="113"/>
      <c r="DC11" s="113"/>
      <c r="DD11" s="113"/>
      <c r="DE11" s="113"/>
      <c r="DF11" s="113"/>
      <c r="DG11" s="113"/>
      <c r="DH11" s="113"/>
      <c r="DI11" s="113"/>
      <c r="DJ11" s="282"/>
      <c r="DK11" s="283"/>
      <c r="DL11" s="284" t="s">
        <v>53</v>
      </c>
      <c r="DM11" s="113"/>
      <c r="DN11" s="114"/>
    </row>
    <row r="12">
      <c r="A12" s="147"/>
      <c r="B12" s="152">
        <v>0.0</v>
      </c>
      <c r="C12" s="158" t="s">
        <v>64</v>
      </c>
      <c r="D12" s="96"/>
      <c r="E12" s="96"/>
      <c r="F12" s="96"/>
      <c r="G12" s="96"/>
      <c r="H12" s="97"/>
      <c r="I12" s="162"/>
      <c r="J12" s="96"/>
      <c r="K12" s="96"/>
      <c r="L12" s="96"/>
      <c r="M12" s="97"/>
      <c r="N12" s="163"/>
      <c r="O12" s="163"/>
      <c r="P12" s="159"/>
      <c r="R12" s="156"/>
      <c r="S12" s="239"/>
      <c r="T12" s="240"/>
      <c r="U12" s="311"/>
      <c r="V12" s="312"/>
      <c r="AA12" s="9"/>
      <c r="AB12" s="313"/>
      <c r="AF12" s="9"/>
      <c r="AG12" s="314"/>
      <c r="AH12" s="314"/>
      <c r="AI12" s="314"/>
      <c r="AJ12" s="316"/>
      <c r="AK12" s="316"/>
      <c r="AL12" s="316"/>
      <c r="AM12" s="239"/>
      <c r="AN12" s="240"/>
      <c r="AO12" s="178" t="s">
        <v>186</v>
      </c>
      <c r="AP12" s="179"/>
      <c r="AQ12" s="179"/>
      <c r="AR12" s="179"/>
      <c r="AS12" s="179"/>
      <c r="AT12" s="179"/>
      <c r="AU12" s="179"/>
      <c r="AV12" s="179"/>
      <c r="AW12" s="179"/>
      <c r="AX12" s="179"/>
      <c r="AY12" s="179"/>
      <c r="AZ12" s="179"/>
      <c r="BA12" s="179"/>
      <c r="BB12" s="289"/>
      <c r="BC12" s="322"/>
      <c r="BD12" s="293"/>
      <c r="BE12" s="128"/>
      <c r="BF12" s="222"/>
      <c r="BG12" s="239"/>
      <c r="BH12" s="240"/>
      <c r="BI12" s="178" t="s">
        <v>187</v>
      </c>
      <c r="BJ12" s="179"/>
      <c r="BK12" s="179"/>
      <c r="BL12" s="179"/>
      <c r="BM12" s="179"/>
      <c r="BN12" s="179"/>
      <c r="BO12" s="179"/>
      <c r="BP12" s="179"/>
      <c r="BQ12" s="179"/>
      <c r="BR12" s="179"/>
      <c r="BS12" s="179"/>
      <c r="BT12" s="179"/>
      <c r="BU12" s="179"/>
      <c r="BV12" s="289"/>
      <c r="BW12" s="323"/>
      <c r="BX12" s="295"/>
      <c r="BY12" s="128"/>
      <c r="BZ12" s="222"/>
      <c r="CA12" s="239"/>
      <c r="CB12" s="240"/>
      <c r="CC12" s="178" t="s">
        <v>188</v>
      </c>
      <c r="CD12" s="179"/>
      <c r="CE12" s="179"/>
      <c r="CF12" s="179"/>
      <c r="CG12" s="179"/>
      <c r="CH12" s="179"/>
      <c r="CI12" s="179"/>
      <c r="CJ12" s="179"/>
      <c r="CK12" s="179"/>
      <c r="CL12" s="179"/>
      <c r="CM12" s="179"/>
      <c r="CN12" s="179"/>
      <c r="CO12" s="179"/>
      <c r="CP12" s="289"/>
      <c r="CQ12" s="324"/>
      <c r="CR12" s="297"/>
      <c r="CS12" s="128"/>
      <c r="CT12" s="222"/>
      <c r="CU12" s="239"/>
      <c r="CV12" s="240"/>
      <c r="CW12" s="178" t="s">
        <v>189</v>
      </c>
      <c r="CX12" s="179"/>
      <c r="CY12" s="179"/>
      <c r="CZ12" s="179"/>
      <c r="DA12" s="179"/>
      <c r="DB12" s="179"/>
      <c r="DC12" s="179"/>
      <c r="DD12" s="179"/>
      <c r="DE12" s="179"/>
      <c r="DF12" s="179"/>
      <c r="DG12" s="179"/>
      <c r="DH12" s="179"/>
      <c r="DI12" s="179"/>
      <c r="DJ12" s="289"/>
      <c r="DK12" s="324"/>
      <c r="DL12" s="298"/>
      <c r="DM12" s="128"/>
      <c r="DN12" s="222"/>
    </row>
    <row r="13">
      <c r="A13" s="147"/>
      <c r="B13" s="164" t="s">
        <v>65</v>
      </c>
      <c r="C13" s="165">
        <f>sum(B8:B12,I8:I11)</f>
        <v>0</v>
      </c>
      <c r="D13" s="166" t="s">
        <v>66</v>
      </c>
      <c r="E13" s="166"/>
      <c r="F13" s="166"/>
      <c r="G13" s="166"/>
      <c r="H13" s="166"/>
      <c r="I13" s="325"/>
      <c r="J13" s="170"/>
      <c r="K13" s="170"/>
      <c r="L13" s="170"/>
      <c r="M13" s="170"/>
      <c r="N13" s="170"/>
      <c r="O13" s="170"/>
      <c r="P13" s="171"/>
      <c r="Q13" s="168"/>
      <c r="R13" s="172"/>
      <c r="S13" s="239"/>
      <c r="T13" s="240"/>
      <c r="U13" s="265" t="s">
        <v>190</v>
      </c>
      <c r="V13" s="113"/>
      <c r="W13" s="113"/>
      <c r="X13" s="113"/>
      <c r="Y13" s="113"/>
      <c r="Z13" s="113"/>
      <c r="AA13" s="113"/>
      <c r="AB13" s="113"/>
      <c r="AC13" s="113"/>
      <c r="AD13" s="113"/>
      <c r="AE13" s="113"/>
      <c r="AF13" s="113"/>
      <c r="AG13" s="113"/>
      <c r="AH13" s="266"/>
      <c r="AI13" s="267"/>
      <c r="AJ13" s="268" t="s">
        <v>53</v>
      </c>
      <c r="AK13" s="113"/>
      <c r="AL13" s="114"/>
      <c r="AM13" s="239"/>
      <c r="AN13" s="240"/>
      <c r="AO13" s="181">
        <v>1.0</v>
      </c>
      <c r="AP13" s="326" t="s">
        <v>191</v>
      </c>
      <c r="AQ13" s="182"/>
      <c r="AR13" s="183">
        <v>0.0</v>
      </c>
      <c r="AS13" s="327" t="s">
        <v>192</v>
      </c>
      <c r="AT13" s="182"/>
      <c r="AU13" s="182">
        <v>0.0</v>
      </c>
      <c r="AV13" s="182" t="s">
        <v>193</v>
      </c>
      <c r="AW13" s="183"/>
      <c r="AX13" s="183">
        <v>0.0</v>
      </c>
      <c r="AY13" s="327" t="s">
        <v>194</v>
      </c>
      <c r="AZ13" s="328"/>
      <c r="BA13" s="182">
        <v>0.0</v>
      </c>
      <c r="BB13" s="327" t="s">
        <v>195</v>
      </c>
      <c r="BC13" s="329"/>
      <c r="BF13" s="156"/>
      <c r="BG13" s="239"/>
      <c r="BH13" s="240"/>
      <c r="BI13" s="181">
        <v>0.0</v>
      </c>
      <c r="BJ13" s="326" t="s">
        <v>196</v>
      </c>
      <c r="BK13" s="182"/>
      <c r="BL13" s="183">
        <v>0.0</v>
      </c>
      <c r="BM13" s="327" t="s">
        <v>197</v>
      </c>
      <c r="BN13" s="182"/>
      <c r="BO13" s="182">
        <v>0.0</v>
      </c>
      <c r="BP13" s="182" t="s">
        <v>198</v>
      </c>
      <c r="BQ13" s="183"/>
      <c r="BR13" s="183">
        <v>0.0</v>
      </c>
      <c r="BS13" s="327" t="s">
        <v>199</v>
      </c>
      <c r="BT13" s="328"/>
      <c r="BU13" s="182">
        <v>0.0</v>
      </c>
      <c r="BV13" s="330" t="s">
        <v>200</v>
      </c>
      <c r="BW13" s="331"/>
      <c r="BZ13" s="156"/>
      <c r="CA13" s="239"/>
      <c r="CB13" s="240"/>
      <c r="CC13" s="181">
        <v>0.0</v>
      </c>
      <c r="CD13" s="326" t="s">
        <v>201</v>
      </c>
      <c r="CE13" s="182"/>
      <c r="CF13" s="332">
        <v>0.0</v>
      </c>
      <c r="CG13" s="333" t="s">
        <v>202</v>
      </c>
      <c r="CH13" s="182"/>
      <c r="CI13" s="182">
        <v>0.0</v>
      </c>
      <c r="CJ13" s="182" t="s">
        <v>203</v>
      </c>
      <c r="CK13" s="334"/>
      <c r="CL13" s="332">
        <v>0.0</v>
      </c>
      <c r="CM13" s="333" t="s">
        <v>204</v>
      </c>
      <c r="CN13" s="335"/>
      <c r="CO13" s="182">
        <v>0.0</v>
      </c>
      <c r="CP13" s="330" t="s">
        <v>205</v>
      </c>
      <c r="CQ13" s="336"/>
      <c r="CT13" s="156"/>
      <c r="CU13" s="239"/>
      <c r="CV13" s="240"/>
      <c r="CW13" s="181">
        <v>0.0</v>
      </c>
      <c r="CX13" s="326" t="s">
        <v>206</v>
      </c>
      <c r="CY13" s="182"/>
      <c r="CZ13" s="332">
        <v>0.0</v>
      </c>
      <c r="DA13" s="333" t="s">
        <v>207</v>
      </c>
      <c r="DB13" s="182"/>
      <c r="DC13" s="182">
        <v>0.0</v>
      </c>
      <c r="DD13" s="182" t="s">
        <v>208</v>
      </c>
      <c r="DE13" s="334"/>
      <c r="DF13" s="332">
        <v>0.0</v>
      </c>
      <c r="DG13" s="333" t="s">
        <v>209</v>
      </c>
      <c r="DH13" s="335"/>
      <c r="DI13" s="182">
        <v>0.0</v>
      </c>
      <c r="DJ13" s="330" t="s">
        <v>210</v>
      </c>
      <c r="DK13" s="336"/>
      <c r="DN13" s="156"/>
    </row>
    <row r="14">
      <c r="A14" s="147"/>
      <c r="B14" s="173"/>
      <c r="C14" s="174"/>
      <c r="D14" s="174"/>
      <c r="E14" s="174"/>
      <c r="F14" s="174"/>
      <c r="G14" s="174"/>
      <c r="H14" s="174"/>
      <c r="I14" s="174"/>
      <c r="J14" s="174"/>
      <c r="K14" s="174"/>
      <c r="L14" s="174"/>
      <c r="M14" s="174"/>
      <c r="N14" s="174"/>
      <c r="O14" s="174"/>
      <c r="P14" s="174"/>
      <c r="Q14" s="174"/>
      <c r="R14" s="175"/>
      <c r="S14" s="239"/>
      <c r="T14" s="240"/>
      <c r="U14" s="178" t="s">
        <v>211</v>
      </c>
      <c r="V14" s="179"/>
      <c r="W14" s="179"/>
      <c r="X14" s="179"/>
      <c r="Y14" s="179"/>
      <c r="Z14" s="179"/>
      <c r="AA14" s="179"/>
      <c r="AB14" s="179"/>
      <c r="AC14" s="179"/>
      <c r="AD14" s="179"/>
      <c r="AE14" s="179"/>
      <c r="AF14" s="179"/>
      <c r="AG14" s="179"/>
      <c r="AH14" s="289"/>
      <c r="AI14" s="324"/>
      <c r="AJ14" s="337"/>
      <c r="AK14" s="128"/>
      <c r="AL14" s="222"/>
      <c r="AM14" s="239"/>
      <c r="AN14" s="240"/>
      <c r="AO14" s="197" t="s">
        <v>65</v>
      </c>
      <c r="AP14" s="338">
        <f>sum(AO13,AR13,AU13,AX13,BA13)</f>
        <v>1</v>
      </c>
      <c r="AQ14" s="199" t="s">
        <v>212</v>
      </c>
      <c r="AR14" s="182"/>
      <c r="AS14" s="186"/>
      <c r="AT14" s="182"/>
      <c r="AU14" s="182"/>
      <c r="AV14" s="182"/>
      <c r="AW14" s="186"/>
      <c r="AX14" s="182"/>
      <c r="AY14" s="186"/>
      <c r="AZ14" s="182"/>
      <c r="BA14" s="182"/>
      <c r="BB14" s="182"/>
      <c r="BC14" s="339"/>
      <c r="BD14" s="110"/>
      <c r="BE14" s="110"/>
      <c r="BF14" s="201"/>
      <c r="BG14" s="239"/>
      <c r="BH14" s="240"/>
      <c r="BI14" s="181">
        <v>0.0</v>
      </c>
      <c r="BJ14" s="326" t="s">
        <v>213</v>
      </c>
      <c r="BK14" s="182"/>
      <c r="BL14" s="183">
        <v>0.0</v>
      </c>
      <c r="BM14" s="327" t="s">
        <v>214</v>
      </c>
      <c r="BN14" s="182"/>
      <c r="BO14" s="182">
        <v>0.0</v>
      </c>
      <c r="BP14" s="182" t="s">
        <v>215</v>
      </c>
      <c r="BQ14" s="183"/>
      <c r="BR14" s="183">
        <v>0.0</v>
      </c>
      <c r="BS14" s="327" t="s">
        <v>216</v>
      </c>
      <c r="BT14" s="328"/>
      <c r="BU14" s="182">
        <v>0.0</v>
      </c>
      <c r="BV14" s="330" t="s">
        <v>217</v>
      </c>
      <c r="BW14" s="331"/>
      <c r="BZ14" s="156"/>
      <c r="CA14" s="239"/>
      <c r="CB14" s="240"/>
      <c r="CC14" s="197"/>
      <c r="CD14" s="338"/>
      <c r="CE14" s="199"/>
      <c r="CF14" s="183">
        <v>0.0</v>
      </c>
      <c r="CG14" s="340" t="s">
        <v>218</v>
      </c>
      <c r="CH14" s="96"/>
      <c r="CI14" s="96"/>
      <c r="CJ14" s="96"/>
      <c r="CK14" s="97"/>
      <c r="CL14" s="341">
        <v>0.0</v>
      </c>
      <c r="CM14" s="340" t="s">
        <v>219</v>
      </c>
      <c r="CN14" s="96"/>
      <c r="CO14" s="96"/>
      <c r="CP14" s="97"/>
      <c r="CQ14" s="336"/>
      <c r="CT14" s="156"/>
      <c r="CU14" s="239"/>
      <c r="CV14" s="240"/>
      <c r="CW14" s="342"/>
      <c r="CX14" s="182"/>
      <c r="CY14" s="182"/>
      <c r="CZ14" s="332">
        <v>0.0</v>
      </c>
      <c r="DA14" s="343" t="s">
        <v>220</v>
      </c>
      <c r="DB14" s="119"/>
      <c r="DC14" s="119"/>
      <c r="DD14" s="94"/>
      <c r="DE14" s="183">
        <v>0.0</v>
      </c>
      <c r="DF14" s="344" t="s">
        <v>221</v>
      </c>
      <c r="DG14" s="119"/>
      <c r="DH14" s="119"/>
      <c r="DI14" s="119"/>
      <c r="DJ14" s="94"/>
      <c r="DK14" s="345"/>
      <c r="DN14" s="156"/>
    </row>
    <row r="15">
      <c r="A15" s="147"/>
      <c r="B15" s="148" t="s">
        <v>68</v>
      </c>
      <c r="C15" s="113"/>
      <c r="D15" s="113"/>
      <c r="E15" s="113"/>
      <c r="F15" s="113"/>
      <c r="G15" s="113"/>
      <c r="H15" s="113"/>
      <c r="I15" s="113"/>
      <c r="J15" s="113"/>
      <c r="K15" s="113"/>
      <c r="L15" s="113"/>
      <c r="M15" s="113"/>
      <c r="N15" s="113"/>
      <c r="O15" s="113"/>
      <c r="P15" s="113"/>
      <c r="Q15" s="113"/>
      <c r="R15" s="114"/>
      <c r="S15" s="239"/>
      <c r="T15" s="240"/>
      <c r="U15" s="181">
        <v>1.0</v>
      </c>
      <c r="V15" s="326" t="s">
        <v>196</v>
      </c>
      <c r="W15" s="182">
        <v>0.0</v>
      </c>
      <c r="X15" s="182" t="s">
        <v>197</v>
      </c>
      <c r="Y15" s="182">
        <v>0.0</v>
      </c>
      <c r="Z15" s="182" t="s">
        <v>200</v>
      </c>
      <c r="AA15" s="182">
        <v>0.0</v>
      </c>
      <c r="AB15" s="182" t="s">
        <v>222</v>
      </c>
      <c r="AC15" s="182">
        <v>0.0</v>
      </c>
      <c r="AD15" s="182" t="s">
        <v>223</v>
      </c>
      <c r="AE15" s="182">
        <v>0.0</v>
      </c>
      <c r="AF15" s="182" t="s">
        <v>198</v>
      </c>
      <c r="AG15" s="182">
        <v>0.0</v>
      </c>
      <c r="AH15" s="182" t="s">
        <v>224</v>
      </c>
      <c r="AI15" s="346"/>
      <c r="AL15" s="156"/>
      <c r="AM15" s="239"/>
      <c r="AN15" s="240"/>
      <c r="AO15" s="207" t="s">
        <v>225</v>
      </c>
      <c r="AP15" s="96"/>
      <c r="AQ15" s="96"/>
      <c r="AR15" s="96"/>
      <c r="AS15" s="96"/>
      <c r="AT15" s="96"/>
      <c r="AU15" s="96"/>
      <c r="AV15" s="96"/>
      <c r="AW15" s="96"/>
      <c r="AX15" s="96"/>
      <c r="AY15" s="96"/>
      <c r="AZ15" s="96"/>
      <c r="BA15" s="96"/>
      <c r="BB15" s="97"/>
      <c r="BC15" s="227"/>
      <c r="BD15" s="347"/>
      <c r="BE15" s="119"/>
      <c r="BF15" s="195"/>
      <c r="BG15" s="239"/>
      <c r="BH15" s="240"/>
      <c r="BI15" s="197" t="s">
        <v>65</v>
      </c>
      <c r="BJ15" s="348">
        <f>sum(BI13,BI14,BL13,BL14,BO13,BO14,BR13,BR14,BU13,BU14)</f>
        <v>0</v>
      </c>
      <c r="BK15" s="199" t="s">
        <v>226</v>
      </c>
      <c r="BL15" s="182"/>
      <c r="BM15" s="186"/>
      <c r="BN15" s="182"/>
      <c r="BO15" s="182"/>
      <c r="BP15" s="182"/>
      <c r="BQ15" s="186"/>
      <c r="BR15" s="182"/>
      <c r="BS15" s="186"/>
      <c r="BT15" s="182"/>
      <c r="BU15" s="182"/>
      <c r="BV15" s="349"/>
      <c r="BW15" s="350"/>
      <c r="BX15" s="110"/>
      <c r="BY15" s="110"/>
      <c r="BZ15" s="201"/>
      <c r="CA15" s="239"/>
      <c r="CB15" s="240"/>
      <c r="CC15" s="197" t="s">
        <v>65</v>
      </c>
      <c r="CD15" s="351">
        <f>sum(CC13,CF13:CF14,CI13,CL13:CL14,CO13)</f>
        <v>0</v>
      </c>
      <c r="CE15" s="199" t="s">
        <v>227</v>
      </c>
      <c r="CF15" s="183"/>
      <c r="CG15" s="340"/>
      <c r="CH15" s="96"/>
      <c r="CI15" s="96"/>
      <c r="CJ15" s="96"/>
      <c r="CK15" s="97"/>
      <c r="CL15" s="183"/>
      <c r="CM15" s="340"/>
      <c r="CN15" s="96"/>
      <c r="CO15" s="96"/>
      <c r="CP15" s="97"/>
      <c r="CQ15" s="336"/>
      <c r="CR15" s="110"/>
      <c r="CS15" s="110"/>
      <c r="CT15" s="201"/>
      <c r="CU15" s="239"/>
      <c r="CV15" s="240"/>
      <c r="CW15" s="197" t="s">
        <v>65</v>
      </c>
      <c r="CX15" s="352">
        <f>sum(CW13,CZ13,CZ14,DC13,DF13,DE14,DI13)</f>
        <v>0</v>
      </c>
      <c r="CY15" s="199" t="s">
        <v>227</v>
      </c>
      <c r="CZ15" s="183"/>
      <c r="DA15" s="99"/>
      <c r="DB15" s="110"/>
      <c r="DC15" s="110"/>
      <c r="DD15" s="100"/>
      <c r="DE15" s="353"/>
      <c r="DF15" s="99"/>
      <c r="DG15" s="110"/>
      <c r="DH15" s="110"/>
      <c r="DI15" s="110"/>
      <c r="DJ15" s="100"/>
      <c r="DK15" s="345"/>
      <c r="DL15" s="110"/>
      <c r="DM15" s="110"/>
      <c r="DN15" s="201"/>
    </row>
    <row r="16">
      <c r="A16" s="147"/>
      <c r="B16" s="178" t="s">
        <v>69</v>
      </c>
      <c r="C16" s="179"/>
      <c r="D16" s="179"/>
      <c r="E16" s="179"/>
      <c r="F16" s="179"/>
      <c r="G16" s="179"/>
      <c r="H16" s="179"/>
      <c r="I16" s="179"/>
      <c r="J16" s="179"/>
      <c r="K16" s="179"/>
      <c r="L16" s="179"/>
      <c r="M16" s="179"/>
      <c r="N16" s="179"/>
      <c r="O16" s="179"/>
      <c r="P16" s="179"/>
      <c r="Q16" s="179"/>
      <c r="R16" s="180"/>
      <c r="S16" s="239"/>
      <c r="T16" s="240"/>
      <c r="U16" s="181">
        <v>1.0</v>
      </c>
      <c r="V16" s="326" t="s">
        <v>228</v>
      </c>
      <c r="W16" s="182">
        <v>0.0</v>
      </c>
      <c r="X16" s="182" t="s">
        <v>229</v>
      </c>
      <c r="Y16" s="182">
        <v>0.0</v>
      </c>
      <c r="Z16" s="182" t="s">
        <v>230</v>
      </c>
      <c r="AA16" s="182">
        <v>0.0</v>
      </c>
      <c r="AB16" s="182" t="s">
        <v>231</v>
      </c>
      <c r="AC16" s="182">
        <v>0.0</v>
      </c>
      <c r="AD16" s="182" t="s">
        <v>232</v>
      </c>
      <c r="AE16" s="182">
        <v>0.0</v>
      </c>
      <c r="AF16" s="182" t="s">
        <v>233</v>
      </c>
      <c r="AG16" s="182">
        <v>0.0</v>
      </c>
      <c r="AH16" s="182" t="s">
        <v>234</v>
      </c>
      <c r="AI16" s="346"/>
      <c r="AL16" s="156"/>
      <c r="AM16" s="239"/>
      <c r="AN16" s="240"/>
      <c r="AO16" s="181">
        <v>1.0</v>
      </c>
      <c r="AP16" s="326" t="s">
        <v>235</v>
      </c>
      <c r="AQ16" s="182"/>
      <c r="AR16" s="332">
        <v>0.0</v>
      </c>
      <c r="AS16" s="333" t="s">
        <v>236</v>
      </c>
      <c r="AT16" s="182"/>
      <c r="AU16" s="182">
        <v>0.0</v>
      </c>
      <c r="AV16" s="182" t="s">
        <v>237</v>
      </c>
      <c r="AW16" s="334"/>
      <c r="AX16" s="332">
        <v>0.0</v>
      </c>
      <c r="AY16" s="333" t="s">
        <v>238</v>
      </c>
      <c r="AZ16" s="335"/>
      <c r="BA16" s="182">
        <v>0.0</v>
      </c>
      <c r="BB16" s="327" t="s">
        <v>239</v>
      </c>
      <c r="BC16" s="329"/>
      <c r="BF16" s="156"/>
      <c r="BG16" s="239"/>
      <c r="BH16" s="240"/>
      <c r="BI16" s="207" t="s">
        <v>240</v>
      </c>
      <c r="BJ16" s="96"/>
      <c r="BK16" s="96"/>
      <c r="BL16" s="96"/>
      <c r="BM16" s="96"/>
      <c r="BN16" s="96"/>
      <c r="BO16" s="96"/>
      <c r="BP16" s="96"/>
      <c r="BQ16" s="96"/>
      <c r="BR16" s="96"/>
      <c r="BS16" s="96"/>
      <c r="BT16" s="96"/>
      <c r="BU16" s="96"/>
      <c r="BV16" s="97"/>
      <c r="BW16" s="354"/>
      <c r="BX16" s="355"/>
      <c r="BZ16" s="156"/>
      <c r="CA16" s="239"/>
      <c r="CB16" s="240"/>
      <c r="CC16" s="356" t="s">
        <v>241</v>
      </c>
      <c r="CD16" s="110"/>
      <c r="CE16" s="110"/>
      <c r="CF16" s="110"/>
      <c r="CG16" s="110"/>
      <c r="CH16" s="110"/>
      <c r="CI16" s="110"/>
      <c r="CJ16" s="110"/>
      <c r="CK16" s="110"/>
      <c r="CL16" s="110"/>
      <c r="CM16" s="110"/>
      <c r="CN16" s="110"/>
      <c r="CO16" s="110"/>
      <c r="CP16" s="100"/>
      <c r="CQ16" s="357"/>
      <c r="CR16" s="358"/>
      <c r="CS16" s="119"/>
      <c r="CT16" s="195"/>
      <c r="CU16" s="239"/>
      <c r="CV16" s="240"/>
      <c r="CW16" s="356" t="s">
        <v>242</v>
      </c>
      <c r="CX16" s="110"/>
      <c r="CY16" s="110"/>
      <c r="CZ16" s="110"/>
      <c r="DA16" s="110"/>
      <c r="DB16" s="110"/>
      <c r="DC16" s="110"/>
      <c r="DD16" s="110"/>
      <c r="DE16" s="110"/>
      <c r="DF16" s="110"/>
      <c r="DG16" s="110"/>
      <c r="DH16" s="110"/>
      <c r="DI16" s="110"/>
      <c r="DJ16" s="100"/>
      <c r="DK16" s="357"/>
      <c r="DL16" s="359"/>
      <c r="DM16" s="119"/>
      <c r="DN16" s="195"/>
    </row>
    <row r="17">
      <c r="A17" s="147"/>
      <c r="B17" s="181">
        <v>0.0</v>
      </c>
      <c r="C17" s="182" t="s">
        <v>70</v>
      </c>
      <c r="D17" s="182">
        <v>0.0</v>
      </c>
      <c r="E17" s="182" t="s">
        <v>71</v>
      </c>
      <c r="F17" s="182">
        <v>0.0</v>
      </c>
      <c r="G17" s="182" t="s">
        <v>72</v>
      </c>
      <c r="H17" s="182">
        <v>0.0</v>
      </c>
      <c r="I17" s="182" t="s">
        <v>73</v>
      </c>
      <c r="J17" s="182"/>
      <c r="K17" s="183">
        <v>0.0</v>
      </c>
      <c r="L17" s="184" t="s">
        <v>74</v>
      </c>
      <c r="M17" s="183">
        <v>0.0</v>
      </c>
      <c r="N17" s="184" t="s">
        <v>75</v>
      </c>
      <c r="O17" s="183">
        <v>0.0</v>
      </c>
      <c r="P17" s="184" t="s">
        <v>76</v>
      </c>
      <c r="Q17" s="183">
        <v>0.0</v>
      </c>
      <c r="R17" s="185" t="s">
        <v>77</v>
      </c>
      <c r="S17" s="239"/>
      <c r="T17" s="240"/>
      <c r="U17" s="181">
        <v>0.0</v>
      </c>
      <c r="V17" s="326" t="s">
        <v>243</v>
      </c>
      <c r="W17" s="182">
        <v>0.0</v>
      </c>
      <c r="X17" s="182" t="s">
        <v>244</v>
      </c>
      <c r="Y17" s="182">
        <v>0.0</v>
      </c>
      <c r="Z17" s="182" t="s">
        <v>243</v>
      </c>
      <c r="AA17" s="182">
        <v>0.0</v>
      </c>
      <c r="AB17" s="182" t="s">
        <v>245</v>
      </c>
      <c r="AC17" s="182">
        <v>0.0</v>
      </c>
      <c r="AD17" s="182" t="s">
        <v>246</v>
      </c>
      <c r="AE17" s="182">
        <v>0.0</v>
      </c>
      <c r="AF17" s="182" t="s">
        <v>247</v>
      </c>
      <c r="AG17" s="182">
        <v>0.0</v>
      </c>
      <c r="AH17" s="182" t="s">
        <v>243</v>
      </c>
      <c r="AI17" s="346"/>
      <c r="AL17" s="156"/>
      <c r="AM17" s="239"/>
      <c r="AN17" s="240"/>
      <c r="AO17" s="197"/>
      <c r="AP17" s="338"/>
      <c r="AQ17" s="199"/>
      <c r="AR17" s="183">
        <v>0.0</v>
      </c>
      <c r="AS17" s="360" t="s">
        <v>248</v>
      </c>
      <c r="AT17" s="96"/>
      <c r="AU17" s="96"/>
      <c r="AV17" s="96"/>
      <c r="AW17" s="97"/>
      <c r="AX17" s="361">
        <v>0.0</v>
      </c>
      <c r="AY17" s="360" t="s">
        <v>249</v>
      </c>
      <c r="AZ17" s="96"/>
      <c r="BA17" s="96"/>
      <c r="BB17" s="97"/>
      <c r="BC17" s="362"/>
      <c r="BF17" s="156"/>
      <c r="BG17" s="239"/>
      <c r="BH17" s="240"/>
      <c r="BI17" s="181">
        <v>0.0</v>
      </c>
      <c r="BJ17" s="326" t="s">
        <v>250</v>
      </c>
      <c r="BK17" s="182"/>
      <c r="BL17" s="332">
        <v>0.0</v>
      </c>
      <c r="BM17" s="333" t="s">
        <v>251</v>
      </c>
      <c r="BN17" s="182"/>
      <c r="BO17" s="182">
        <v>0.0</v>
      </c>
      <c r="BP17" s="182" t="s">
        <v>252</v>
      </c>
      <c r="BQ17" s="334"/>
      <c r="BR17" s="332">
        <v>0.0</v>
      </c>
      <c r="BS17" s="333" t="s">
        <v>253</v>
      </c>
      <c r="BT17" s="335"/>
      <c r="BU17" s="182">
        <v>0.0</v>
      </c>
      <c r="BV17" s="330" t="s">
        <v>254</v>
      </c>
      <c r="BW17" s="331"/>
      <c r="BZ17" s="156"/>
      <c r="CA17" s="239"/>
      <c r="CB17" s="240"/>
      <c r="CC17" s="181">
        <v>0.0</v>
      </c>
      <c r="CD17" s="326" t="s">
        <v>255</v>
      </c>
      <c r="CE17" s="182"/>
      <c r="CF17" s="332">
        <v>0.0</v>
      </c>
      <c r="CG17" s="333" t="s">
        <v>256</v>
      </c>
      <c r="CH17" s="182"/>
      <c r="CI17" s="182">
        <v>0.0</v>
      </c>
      <c r="CJ17" s="182" t="s">
        <v>257</v>
      </c>
      <c r="CK17" s="334"/>
      <c r="CL17" s="332">
        <v>0.0</v>
      </c>
      <c r="CM17" s="333" t="s">
        <v>258</v>
      </c>
      <c r="CN17" s="335"/>
      <c r="CO17" s="182">
        <v>0.0</v>
      </c>
      <c r="CP17" s="330" t="s">
        <v>259</v>
      </c>
      <c r="CQ17" s="363"/>
      <c r="CT17" s="156"/>
      <c r="CU17" s="239"/>
      <c r="CV17" s="240"/>
      <c r="CW17" s="181">
        <v>0.0</v>
      </c>
      <c r="CX17" s="326" t="s">
        <v>207</v>
      </c>
      <c r="CY17" s="182"/>
      <c r="CZ17" s="332">
        <v>0.0</v>
      </c>
      <c r="DA17" s="333" t="s">
        <v>260</v>
      </c>
      <c r="DB17" s="182"/>
      <c r="DC17" s="182">
        <v>0.0</v>
      </c>
      <c r="DD17" s="182" t="s">
        <v>261</v>
      </c>
      <c r="DE17" s="334"/>
      <c r="DF17" s="332">
        <v>0.0</v>
      </c>
      <c r="DG17" s="333" t="s">
        <v>262</v>
      </c>
      <c r="DH17" s="335"/>
      <c r="DI17" s="182">
        <v>0.0</v>
      </c>
      <c r="DJ17" s="330" t="s">
        <v>263</v>
      </c>
      <c r="DK17" s="363"/>
      <c r="DN17" s="156"/>
    </row>
    <row r="18">
      <c r="A18" s="147"/>
      <c r="B18" s="181">
        <v>0.0</v>
      </c>
      <c r="C18" s="182" t="s">
        <v>78</v>
      </c>
      <c r="D18" s="182">
        <v>0.0</v>
      </c>
      <c r="E18" s="182" t="s">
        <v>79</v>
      </c>
      <c r="F18" s="182">
        <v>0.0</v>
      </c>
      <c r="G18" s="182" t="s">
        <v>80</v>
      </c>
      <c r="H18" s="182">
        <v>0.0</v>
      </c>
      <c r="I18" s="182" t="s">
        <v>81</v>
      </c>
      <c r="J18" s="186"/>
      <c r="K18" s="183">
        <v>0.0</v>
      </c>
      <c r="L18" s="184" t="s">
        <v>82</v>
      </c>
      <c r="M18" s="183">
        <v>0.0</v>
      </c>
      <c r="N18" s="184" t="s">
        <v>83</v>
      </c>
      <c r="O18" s="187">
        <v>0.0</v>
      </c>
      <c r="P18" s="184" t="s">
        <v>84</v>
      </c>
      <c r="Q18" s="183">
        <v>0.0</v>
      </c>
      <c r="R18" s="185" t="s">
        <v>85</v>
      </c>
      <c r="S18" s="239"/>
      <c r="T18" s="240"/>
      <c r="U18" s="181">
        <v>0.0</v>
      </c>
      <c r="V18" s="326" t="s">
        <v>264</v>
      </c>
      <c r="W18" s="182">
        <v>0.0</v>
      </c>
      <c r="X18" s="182" t="s">
        <v>265</v>
      </c>
      <c r="Y18" s="182">
        <v>0.0</v>
      </c>
      <c r="Z18" s="182" t="s">
        <v>266</v>
      </c>
      <c r="AA18" s="182">
        <v>0.0</v>
      </c>
      <c r="AB18" s="182" t="s">
        <v>267</v>
      </c>
      <c r="AC18" s="182">
        <v>0.0</v>
      </c>
      <c r="AD18" s="182" t="s">
        <v>268</v>
      </c>
      <c r="AE18" s="182">
        <v>0.0</v>
      </c>
      <c r="AF18" s="182" t="s">
        <v>269</v>
      </c>
      <c r="AG18" s="182"/>
      <c r="AH18" s="182"/>
      <c r="AI18" s="346"/>
      <c r="AL18" s="156"/>
      <c r="AM18" s="239"/>
      <c r="AN18" s="240"/>
      <c r="AO18" s="197" t="s">
        <v>65</v>
      </c>
      <c r="AP18" s="364">
        <f>sum(AO16,AR16:AR17,AU16,AX16:AX17,BA16)</f>
        <v>1</v>
      </c>
      <c r="AQ18" s="199" t="s">
        <v>227</v>
      </c>
      <c r="AR18" s="183"/>
      <c r="AS18" s="340"/>
      <c r="AT18" s="96"/>
      <c r="AU18" s="96"/>
      <c r="AV18" s="96"/>
      <c r="AW18" s="97"/>
      <c r="AX18" s="183"/>
      <c r="AY18" s="340"/>
      <c r="AZ18" s="96"/>
      <c r="BA18" s="96"/>
      <c r="BB18" s="97"/>
      <c r="BC18" s="329"/>
      <c r="BD18" s="110"/>
      <c r="BE18" s="110"/>
      <c r="BF18" s="201"/>
      <c r="BG18" s="239"/>
      <c r="BH18" s="240"/>
      <c r="BI18" s="197" t="s">
        <v>65</v>
      </c>
      <c r="BJ18" s="365">
        <f>sum(BI17,BL17,BO17,BR17,BU17)</f>
        <v>0</v>
      </c>
      <c r="BK18" s="199" t="s">
        <v>212</v>
      </c>
      <c r="BL18" s="183"/>
      <c r="BM18" s="340"/>
      <c r="BN18" s="96"/>
      <c r="BO18" s="96"/>
      <c r="BP18" s="96"/>
      <c r="BQ18" s="97"/>
      <c r="BR18" s="183"/>
      <c r="BS18" s="340"/>
      <c r="BT18" s="96"/>
      <c r="BU18" s="96"/>
      <c r="BV18" s="97"/>
      <c r="BW18" s="331"/>
      <c r="BX18" s="110"/>
      <c r="BY18" s="110"/>
      <c r="BZ18" s="201"/>
      <c r="CA18" s="239"/>
      <c r="CB18" s="240"/>
      <c r="CC18" s="197" t="s">
        <v>65</v>
      </c>
      <c r="CD18" s="366">
        <f>sum(CC17,CF17,CI17,CL17,CO17)</f>
        <v>0</v>
      </c>
      <c r="CE18" s="199" t="s">
        <v>212</v>
      </c>
      <c r="CF18" s="183"/>
      <c r="CG18" s="340"/>
      <c r="CH18" s="96"/>
      <c r="CI18" s="96"/>
      <c r="CJ18" s="96"/>
      <c r="CK18" s="97"/>
      <c r="CL18" s="183"/>
      <c r="CM18" s="340"/>
      <c r="CN18" s="96"/>
      <c r="CO18" s="96"/>
      <c r="CP18" s="97"/>
      <c r="CQ18" s="340"/>
      <c r="CR18" s="110"/>
      <c r="CS18" s="110"/>
      <c r="CT18" s="201"/>
      <c r="CU18" s="239"/>
      <c r="CV18" s="240"/>
      <c r="CW18" s="197" t="s">
        <v>65</v>
      </c>
      <c r="CX18" s="367">
        <f>sum(CW17,CZ17,DC17,DF17,DI17)</f>
        <v>0</v>
      </c>
      <c r="CY18" s="199" t="s">
        <v>212</v>
      </c>
      <c r="CZ18" s="183"/>
      <c r="DA18" s="340"/>
      <c r="DB18" s="96"/>
      <c r="DC18" s="96"/>
      <c r="DD18" s="96"/>
      <c r="DE18" s="97"/>
      <c r="DF18" s="183"/>
      <c r="DG18" s="340"/>
      <c r="DH18" s="96"/>
      <c r="DI18" s="96"/>
      <c r="DJ18" s="97"/>
      <c r="DK18" s="340"/>
      <c r="DL18" s="110"/>
      <c r="DM18" s="110"/>
      <c r="DN18" s="201"/>
    </row>
    <row r="19">
      <c r="A19" s="147"/>
      <c r="B19" s="181">
        <v>0.0</v>
      </c>
      <c r="C19" s="182" t="s">
        <v>86</v>
      </c>
      <c r="D19" s="182">
        <v>0.0</v>
      </c>
      <c r="E19" s="182" t="s">
        <v>87</v>
      </c>
      <c r="F19" s="182">
        <v>0.0</v>
      </c>
      <c r="G19" s="182" t="s">
        <v>88</v>
      </c>
      <c r="H19" s="182">
        <v>0.0</v>
      </c>
      <c r="I19" s="182" t="s">
        <v>89</v>
      </c>
      <c r="J19" s="186"/>
      <c r="K19" s="183">
        <v>0.0</v>
      </c>
      <c r="L19" s="184" t="s">
        <v>90</v>
      </c>
      <c r="M19" s="183">
        <v>0.0</v>
      </c>
      <c r="N19" s="184" t="s">
        <v>91</v>
      </c>
      <c r="O19" s="187">
        <v>0.0</v>
      </c>
      <c r="P19" s="184" t="s">
        <v>92</v>
      </c>
      <c r="Q19" s="187">
        <v>0.0</v>
      </c>
      <c r="R19" s="185" t="s">
        <v>93</v>
      </c>
      <c r="S19" s="239"/>
      <c r="T19" s="240"/>
      <c r="U19" s="197" t="s">
        <v>65</v>
      </c>
      <c r="V19" s="368">
        <f>sum(U15:U18,W15:W18,Y15:Y18,AA15:AA18,AC15:AC18,AE15:AE18,AG15:AG17)</f>
        <v>2</v>
      </c>
      <c r="W19" s="199" t="s">
        <v>270</v>
      </c>
      <c r="X19" s="183">
        <v>0.0</v>
      </c>
      <c r="Y19" s="369" t="s">
        <v>271</v>
      </c>
      <c r="Z19" s="370"/>
      <c r="AA19" s="371"/>
      <c r="AB19" s="183">
        <v>0.0</v>
      </c>
      <c r="AC19" s="372" t="s">
        <v>272</v>
      </c>
      <c r="AD19" s="371"/>
      <c r="AE19" s="371"/>
      <c r="AF19" s="371"/>
      <c r="AG19" s="371"/>
      <c r="AH19" s="371"/>
      <c r="AI19" s="346"/>
      <c r="AL19" s="156"/>
      <c r="AM19" s="239"/>
      <c r="AN19" s="240"/>
      <c r="AO19" s="207" t="s">
        <v>273</v>
      </c>
      <c r="AP19" s="96"/>
      <c r="AQ19" s="96"/>
      <c r="AR19" s="96"/>
      <c r="AS19" s="96"/>
      <c r="AT19" s="96"/>
      <c r="AU19" s="96"/>
      <c r="AV19" s="96"/>
      <c r="AW19" s="96"/>
      <c r="AX19" s="96"/>
      <c r="AY19" s="96"/>
      <c r="AZ19" s="96"/>
      <c r="BA19" s="96"/>
      <c r="BB19" s="97"/>
      <c r="BC19" s="227"/>
      <c r="BD19" s="347"/>
      <c r="BE19" s="119"/>
      <c r="BF19" s="195"/>
      <c r="BG19" s="239"/>
      <c r="BH19" s="240"/>
      <c r="BI19" s="207" t="s">
        <v>274</v>
      </c>
      <c r="BJ19" s="96"/>
      <c r="BK19" s="96"/>
      <c r="BL19" s="96"/>
      <c r="BM19" s="96"/>
      <c r="BN19" s="96"/>
      <c r="BO19" s="96"/>
      <c r="BP19" s="96"/>
      <c r="BQ19" s="96"/>
      <c r="BR19" s="96"/>
      <c r="BS19" s="96"/>
      <c r="BT19" s="96"/>
      <c r="BU19" s="96"/>
      <c r="BV19" s="97"/>
      <c r="BW19" s="373"/>
      <c r="BX19" s="374"/>
      <c r="BY19" s="119"/>
      <c r="BZ19" s="195"/>
      <c r="CA19" s="239"/>
      <c r="CB19" s="240"/>
      <c r="CC19" s="207" t="s">
        <v>275</v>
      </c>
      <c r="CD19" s="96"/>
      <c r="CE19" s="96"/>
      <c r="CF19" s="96"/>
      <c r="CG19" s="96"/>
      <c r="CH19" s="96"/>
      <c r="CI19" s="96"/>
      <c r="CJ19" s="96"/>
      <c r="CK19" s="96"/>
      <c r="CL19" s="96"/>
      <c r="CM19" s="96"/>
      <c r="CN19" s="96"/>
      <c r="CO19" s="96"/>
      <c r="CP19" s="97"/>
      <c r="CQ19" s="375"/>
      <c r="CR19" s="358"/>
      <c r="CS19" s="119"/>
      <c r="CT19" s="195"/>
      <c r="CU19" s="239"/>
      <c r="CV19" s="240"/>
      <c r="CW19" s="207" t="s">
        <v>276</v>
      </c>
      <c r="CX19" s="96"/>
      <c r="CY19" s="96"/>
      <c r="CZ19" s="96"/>
      <c r="DA19" s="96"/>
      <c r="DB19" s="96"/>
      <c r="DC19" s="96"/>
      <c r="DD19" s="96"/>
      <c r="DE19" s="96"/>
      <c r="DF19" s="96"/>
      <c r="DG19" s="96"/>
      <c r="DH19" s="96"/>
      <c r="DI19" s="96"/>
      <c r="DJ19" s="97"/>
      <c r="DK19" s="375"/>
      <c r="DL19" s="359"/>
      <c r="DM19" s="119"/>
      <c r="DN19" s="195"/>
    </row>
    <row r="20">
      <c r="A20" s="147"/>
      <c r="B20" s="181">
        <v>0.0</v>
      </c>
      <c r="C20" s="182" t="s">
        <v>94</v>
      </c>
      <c r="D20" s="182">
        <v>0.0</v>
      </c>
      <c r="E20" s="182" t="s">
        <v>95</v>
      </c>
      <c r="F20" s="182">
        <v>0.0</v>
      </c>
      <c r="G20" s="182" t="s">
        <v>96</v>
      </c>
      <c r="H20" s="188">
        <v>0.0</v>
      </c>
      <c r="I20" s="182" t="s">
        <v>97</v>
      </c>
      <c r="J20" s="186"/>
      <c r="K20" s="183">
        <v>0.0</v>
      </c>
      <c r="L20" s="184" t="s">
        <v>98</v>
      </c>
      <c r="M20" s="183">
        <v>0.0</v>
      </c>
      <c r="N20" s="184" t="s">
        <v>99</v>
      </c>
      <c r="O20" s="187">
        <v>0.0</v>
      </c>
      <c r="P20" s="184" t="s">
        <v>100</v>
      </c>
      <c r="Q20" s="187">
        <v>0.0</v>
      </c>
      <c r="R20" s="185" t="s">
        <v>101</v>
      </c>
      <c r="S20" s="239"/>
      <c r="T20" s="240"/>
      <c r="U20" s="376"/>
      <c r="V20" s="377"/>
      <c r="W20" s="378"/>
      <c r="X20" s="379"/>
      <c r="Y20" s="378"/>
      <c r="Z20" s="380"/>
      <c r="AA20" s="381"/>
      <c r="AB20" s="381"/>
      <c r="AC20" s="381"/>
      <c r="AD20" s="381"/>
      <c r="AE20" s="381"/>
      <c r="AF20" s="381"/>
      <c r="AG20" s="381"/>
      <c r="AH20" s="381"/>
      <c r="AI20" s="346"/>
      <c r="AJ20" s="110"/>
      <c r="AK20" s="110"/>
      <c r="AL20" s="201"/>
      <c r="AM20" s="239"/>
      <c r="AN20" s="240"/>
      <c r="AO20" s="181">
        <v>0.0</v>
      </c>
      <c r="AP20" s="326" t="s">
        <v>239</v>
      </c>
      <c r="AQ20" s="182"/>
      <c r="AR20" s="332">
        <v>0.0</v>
      </c>
      <c r="AS20" s="333" t="s">
        <v>277</v>
      </c>
      <c r="AT20" s="182"/>
      <c r="AU20" s="182">
        <v>0.0</v>
      </c>
      <c r="AV20" s="182" t="s">
        <v>278</v>
      </c>
      <c r="AW20" s="334"/>
      <c r="AX20" s="332">
        <v>0.0</v>
      </c>
      <c r="AY20" s="333" t="s">
        <v>279</v>
      </c>
      <c r="AZ20" s="335"/>
      <c r="BA20" s="182">
        <v>0.0</v>
      </c>
      <c r="BB20" s="327" t="s">
        <v>280</v>
      </c>
      <c r="BC20" s="329"/>
      <c r="BF20" s="156"/>
      <c r="BG20" s="239"/>
      <c r="BH20" s="240"/>
      <c r="BI20" s="181">
        <v>0.0</v>
      </c>
      <c r="BJ20" s="326" t="s">
        <v>281</v>
      </c>
      <c r="BK20" s="182"/>
      <c r="BL20" s="382">
        <v>0.0</v>
      </c>
      <c r="BM20" s="333" t="s">
        <v>282</v>
      </c>
      <c r="BN20" s="182"/>
      <c r="BO20" s="182">
        <v>0.0</v>
      </c>
      <c r="BP20" s="182" t="s">
        <v>283</v>
      </c>
      <c r="BQ20" s="383"/>
      <c r="BR20" s="382">
        <v>0.0</v>
      </c>
      <c r="BS20" s="333" t="s">
        <v>284</v>
      </c>
      <c r="BT20" s="335"/>
      <c r="BU20" s="182">
        <v>0.0</v>
      </c>
      <c r="BV20" s="330" t="s">
        <v>285</v>
      </c>
      <c r="BW20" s="384"/>
      <c r="BZ20" s="156"/>
      <c r="CA20" s="239"/>
      <c r="CB20" s="240"/>
      <c r="CC20" s="181">
        <v>0.0</v>
      </c>
      <c r="CD20" s="326" t="s">
        <v>286</v>
      </c>
      <c r="CE20" s="182"/>
      <c r="CF20" s="332">
        <v>0.0</v>
      </c>
      <c r="CG20" s="333" t="s">
        <v>287</v>
      </c>
      <c r="CH20" s="182"/>
      <c r="CI20" s="182">
        <v>0.0</v>
      </c>
      <c r="CJ20" s="182" t="s">
        <v>288</v>
      </c>
      <c r="CK20" s="334"/>
      <c r="CL20" s="332">
        <v>0.0</v>
      </c>
      <c r="CM20" s="333" t="s">
        <v>289</v>
      </c>
      <c r="CN20" s="335"/>
      <c r="CO20" s="182">
        <v>0.0</v>
      </c>
      <c r="CP20" s="330" t="s">
        <v>290</v>
      </c>
      <c r="CQ20" s="340"/>
      <c r="CT20" s="156"/>
      <c r="CU20" s="239"/>
      <c r="CV20" s="240"/>
      <c r="CW20" s="181">
        <v>0.0</v>
      </c>
      <c r="CX20" s="326" t="s">
        <v>291</v>
      </c>
      <c r="CY20" s="182"/>
      <c r="CZ20" s="332">
        <v>0.0</v>
      </c>
      <c r="DA20" s="333" t="s">
        <v>292</v>
      </c>
      <c r="DB20" s="182"/>
      <c r="DC20" s="182">
        <v>0.0</v>
      </c>
      <c r="DD20" s="182" t="s">
        <v>293</v>
      </c>
      <c r="DE20" s="334"/>
      <c r="DF20" s="332">
        <v>0.0</v>
      </c>
      <c r="DG20" s="333" t="s">
        <v>294</v>
      </c>
      <c r="DH20" s="335"/>
      <c r="DI20" s="182">
        <v>0.0</v>
      </c>
      <c r="DJ20" s="330" t="s">
        <v>295</v>
      </c>
      <c r="DK20" s="363"/>
      <c r="DN20" s="156"/>
    </row>
    <row r="21">
      <c r="A21" s="147"/>
      <c r="B21" s="181">
        <v>0.0</v>
      </c>
      <c r="C21" s="182" t="s">
        <v>102</v>
      </c>
      <c r="D21" s="182">
        <v>0.0</v>
      </c>
      <c r="E21" s="182" t="s">
        <v>103</v>
      </c>
      <c r="F21" s="182">
        <v>0.0</v>
      </c>
      <c r="G21" s="182" t="s">
        <v>104</v>
      </c>
      <c r="H21" s="182">
        <v>0.0</v>
      </c>
      <c r="I21" s="182" t="s">
        <v>105</v>
      </c>
      <c r="J21" s="186"/>
      <c r="K21" s="183">
        <v>0.0</v>
      </c>
      <c r="L21" s="184" t="s">
        <v>106</v>
      </c>
      <c r="M21" s="183">
        <v>0.0</v>
      </c>
      <c r="N21" s="184" t="s">
        <v>107</v>
      </c>
      <c r="O21" s="187">
        <v>0.0</v>
      </c>
      <c r="P21" s="184" t="s">
        <v>108</v>
      </c>
      <c r="Q21" s="187">
        <v>0.0</v>
      </c>
      <c r="R21" s="185" t="s">
        <v>109</v>
      </c>
      <c r="S21" s="239"/>
      <c r="T21" s="240"/>
      <c r="U21" s="207" t="s">
        <v>296</v>
      </c>
      <c r="V21" s="96"/>
      <c r="W21" s="96"/>
      <c r="X21" s="96"/>
      <c r="Y21" s="96"/>
      <c r="Z21" s="96"/>
      <c r="AA21" s="96"/>
      <c r="AB21" s="96"/>
      <c r="AC21" s="96"/>
      <c r="AD21" s="96"/>
      <c r="AE21" s="96"/>
      <c r="AF21" s="96"/>
      <c r="AG21" s="96"/>
      <c r="AH21" s="97"/>
      <c r="AI21" s="375"/>
      <c r="AJ21" s="385"/>
      <c r="AK21" s="119"/>
      <c r="AL21" s="195"/>
      <c r="AM21" s="239"/>
      <c r="AN21" s="240"/>
      <c r="AO21" s="197" t="s">
        <v>65</v>
      </c>
      <c r="AP21" s="338">
        <f>sum(AO20,AR20,AU20,AX20,BA20)</f>
        <v>0</v>
      </c>
      <c r="AQ21" s="199" t="s">
        <v>212</v>
      </c>
      <c r="AR21" s="183"/>
      <c r="AS21" s="360"/>
      <c r="AT21" s="96"/>
      <c r="AU21" s="96"/>
      <c r="AV21" s="96"/>
      <c r="AW21" s="97"/>
      <c r="AX21" s="183"/>
      <c r="AY21" s="360"/>
      <c r="AZ21" s="96"/>
      <c r="BA21" s="96"/>
      <c r="BB21" s="97"/>
      <c r="BC21" s="386"/>
      <c r="BD21" s="110"/>
      <c r="BE21" s="110"/>
      <c r="BF21" s="201"/>
      <c r="BG21" s="239"/>
      <c r="BH21" s="240"/>
      <c r="BI21" s="197"/>
      <c r="BJ21" s="338"/>
      <c r="BK21" s="199"/>
      <c r="BL21" s="182">
        <v>0.0</v>
      </c>
      <c r="BM21" s="340" t="s">
        <v>297</v>
      </c>
      <c r="BN21" s="96"/>
      <c r="BO21" s="96"/>
      <c r="BP21" s="96"/>
      <c r="BQ21" s="97"/>
      <c r="BR21" s="387">
        <v>0.0</v>
      </c>
      <c r="BS21" s="340" t="s">
        <v>298</v>
      </c>
      <c r="BT21" s="96"/>
      <c r="BU21" s="96"/>
      <c r="BV21" s="97"/>
      <c r="BW21" s="384"/>
      <c r="BZ21" s="156"/>
      <c r="CA21" s="239"/>
      <c r="CB21" s="240"/>
      <c r="CC21" s="197" t="s">
        <v>65</v>
      </c>
      <c r="CD21" s="388">
        <f>sum(CC20,CF20,CI20,CL20,CO20)</f>
        <v>0</v>
      </c>
      <c r="CE21" s="199" t="s">
        <v>212</v>
      </c>
      <c r="CF21" s="183"/>
      <c r="CG21" s="360"/>
      <c r="CH21" s="96"/>
      <c r="CI21" s="96"/>
      <c r="CJ21" s="96"/>
      <c r="CK21" s="97"/>
      <c r="CL21" s="183"/>
      <c r="CM21" s="360"/>
      <c r="CN21" s="96"/>
      <c r="CO21" s="96"/>
      <c r="CP21" s="97"/>
      <c r="CQ21" s="360"/>
      <c r="CR21" s="110"/>
      <c r="CS21" s="110"/>
      <c r="CT21" s="201"/>
      <c r="CU21" s="239"/>
      <c r="CV21" s="240"/>
      <c r="CW21" s="197" t="s">
        <v>65</v>
      </c>
      <c r="CX21" s="367">
        <f>sum(CW20,CZ20,DC20,DF20,DI20)</f>
        <v>0</v>
      </c>
      <c r="CY21" s="199" t="s">
        <v>212</v>
      </c>
      <c r="CZ21" s="183"/>
      <c r="DA21" s="360"/>
      <c r="DB21" s="96"/>
      <c r="DC21" s="96"/>
      <c r="DD21" s="96"/>
      <c r="DE21" s="97"/>
      <c r="DF21" s="183"/>
      <c r="DG21" s="360"/>
      <c r="DH21" s="96"/>
      <c r="DI21" s="96"/>
      <c r="DJ21" s="97"/>
      <c r="DK21" s="360"/>
      <c r="DL21" s="110"/>
      <c r="DM21" s="110"/>
      <c r="DN21" s="201"/>
    </row>
    <row r="22">
      <c r="A22" s="147"/>
      <c r="B22" s="181">
        <v>0.0</v>
      </c>
      <c r="C22" s="182" t="s">
        <v>110</v>
      </c>
      <c r="D22" s="182">
        <v>0.0</v>
      </c>
      <c r="E22" s="182" t="s">
        <v>111</v>
      </c>
      <c r="F22" s="182">
        <v>0.0</v>
      </c>
      <c r="G22" s="182" t="s">
        <v>112</v>
      </c>
      <c r="H22" s="389"/>
      <c r="I22" s="94"/>
      <c r="J22" s="193"/>
      <c r="K22" s="183">
        <v>0.0</v>
      </c>
      <c r="L22" s="194" t="s">
        <v>113</v>
      </c>
      <c r="M22" s="183">
        <v>0.0</v>
      </c>
      <c r="N22" s="184" t="s">
        <v>114</v>
      </c>
      <c r="O22" s="187">
        <v>0.0</v>
      </c>
      <c r="P22" s="194" t="s">
        <v>115</v>
      </c>
      <c r="Q22" s="389"/>
      <c r="R22" s="195"/>
      <c r="S22" s="239"/>
      <c r="T22" s="240"/>
      <c r="U22" s="181">
        <v>0.0</v>
      </c>
      <c r="V22" s="326" t="s">
        <v>299</v>
      </c>
      <c r="W22" s="182"/>
      <c r="X22" s="183">
        <v>0.0</v>
      </c>
      <c r="Y22" s="328" t="s">
        <v>300</v>
      </c>
      <c r="Z22" s="182"/>
      <c r="AA22" s="182">
        <v>0.0</v>
      </c>
      <c r="AB22" s="182" t="s">
        <v>301</v>
      </c>
      <c r="AC22" s="183"/>
      <c r="AD22" s="183">
        <v>0.0</v>
      </c>
      <c r="AE22" s="328" t="s">
        <v>302</v>
      </c>
      <c r="AF22" s="328"/>
      <c r="AG22" s="182">
        <v>0.0</v>
      </c>
      <c r="AH22" s="327" t="s">
        <v>303</v>
      </c>
      <c r="AI22" s="340"/>
      <c r="AL22" s="156"/>
      <c r="AM22" s="239"/>
      <c r="AN22" s="240"/>
      <c r="AO22" s="207" t="s">
        <v>304</v>
      </c>
      <c r="AP22" s="96"/>
      <c r="AQ22" s="96"/>
      <c r="AR22" s="96"/>
      <c r="AS22" s="96"/>
      <c r="AT22" s="96"/>
      <c r="AU22" s="96"/>
      <c r="AV22" s="96"/>
      <c r="AW22" s="96"/>
      <c r="AX22" s="96"/>
      <c r="AY22" s="96"/>
      <c r="AZ22" s="96"/>
      <c r="BA22" s="96"/>
      <c r="BB22" s="97"/>
      <c r="BD22" s="347"/>
      <c r="BE22" s="119"/>
      <c r="BF22" s="195"/>
      <c r="BG22" s="239"/>
      <c r="BH22" s="240"/>
      <c r="BI22" s="197" t="s">
        <v>65</v>
      </c>
      <c r="BJ22" s="365">
        <f>sum(BI20,BL20:BL21,BO20,BR20:BR21,BU20)</f>
        <v>0</v>
      </c>
      <c r="BK22" s="199" t="s">
        <v>227</v>
      </c>
      <c r="BL22" s="182"/>
      <c r="BM22" s="340"/>
      <c r="BN22" s="96"/>
      <c r="BO22" s="96"/>
      <c r="BP22" s="96"/>
      <c r="BQ22" s="97"/>
      <c r="BR22" s="182"/>
      <c r="BS22" s="340"/>
      <c r="BT22" s="96"/>
      <c r="BU22" s="96"/>
      <c r="BV22" s="97"/>
      <c r="BW22" s="384"/>
      <c r="BX22" s="110"/>
      <c r="BY22" s="110"/>
      <c r="BZ22" s="201"/>
      <c r="CA22" s="239"/>
      <c r="CB22" s="240"/>
      <c r="CC22" s="207" t="s">
        <v>305</v>
      </c>
      <c r="CD22" s="96"/>
      <c r="CE22" s="96"/>
      <c r="CF22" s="96"/>
      <c r="CG22" s="96"/>
      <c r="CH22" s="96"/>
      <c r="CI22" s="96"/>
      <c r="CJ22" s="96"/>
      <c r="CK22" s="96"/>
      <c r="CL22" s="96"/>
      <c r="CM22" s="96"/>
      <c r="CN22" s="96"/>
      <c r="CO22" s="96"/>
      <c r="CP22" s="97"/>
      <c r="CQ22" s="375"/>
      <c r="CR22" s="358"/>
      <c r="CS22" s="119"/>
      <c r="CT22" s="195"/>
      <c r="CU22" s="239"/>
      <c r="CV22" s="240"/>
      <c r="CW22" s="207" t="s">
        <v>306</v>
      </c>
      <c r="CX22" s="96"/>
      <c r="CY22" s="96"/>
      <c r="CZ22" s="96"/>
      <c r="DA22" s="96"/>
      <c r="DB22" s="96"/>
      <c r="DC22" s="96"/>
      <c r="DD22" s="96"/>
      <c r="DE22" s="96"/>
      <c r="DF22" s="96"/>
      <c r="DG22" s="96"/>
      <c r="DH22" s="96"/>
      <c r="DI22" s="96"/>
      <c r="DJ22" s="97"/>
      <c r="DK22" s="375"/>
      <c r="DL22" s="359"/>
      <c r="DM22" s="119"/>
      <c r="DN22" s="195"/>
    </row>
    <row r="23">
      <c r="A23" s="147"/>
      <c r="B23" s="181">
        <v>0.0</v>
      </c>
      <c r="C23" s="182" t="s">
        <v>116</v>
      </c>
      <c r="D23" s="182">
        <v>0.0</v>
      </c>
      <c r="E23" s="182" t="s">
        <v>117</v>
      </c>
      <c r="F23" s="182">
        <v>0.0</v>
      </c>
      <c r="G23" s="182" t="s">
        <v>118</v>
      </c>
      <c r="H23" s="159"/>
      <c r="I23" s="196"/>
      <c r="J23" s="193"/>
      <c r="K23" s="183">
        <v>0.0</v>
      </c>
      <c r="L23" s="184" t="s">
        <v>119</v>
      </c>
      <c r="M23" s="183">
        <v>0.0</v>
      </c>
      <c r="N23" s="184" t="s">
        <v>120</v>
      </c>
      <c r="O23" s="187">
        <v>0.0</v>
      </c>
      <c r="P23" s="194" t="s">
        <v>121</v>
      </c>
      <c r="Q23" s="159"/>
      <c r="R23" s="156"/>
      <c r="S23" s="239"/>
      <c r="T23" s="240"/>
      <c r="U23" s="181">
        <v>0.0</v>
      </c>
      <c r="V23" s="326" t="s">
        <v>307</v>
      </c>
      <c r="W23" s="182"/>
      <c r="X23" s="332">
        <v>0.0</v>
      </c>
      <c r="Y23" s="335" t="s">
        <v>308</v>
      </c>
      <c r="Z23" s="182"/>
      <c r="AA23" s="182">
        <v>0.0</v>
      </c>
      <c r="AB23" s="182" t="s">
        <v>309</v>
      </c>
      <c r="AC23" s="334"/>
      <c r="AD23" s="332">
        <v>0.0</v>
      </c>
      <c r="AE23" s="335" t="s">
        <v>310</v>
      </c>
      <c r="AF23" s="335"/>
      <c r="AG23" s="182">
        <v>0.0</v>
      </c>
      <c r="AH23" s="327" t="s">
        <v>311</v>
      </c>
      <c r="AI23" s="340"/>
      <c r="AL23" s="156"/>
      <c r="AM23" s="239"/>
      <c r="AN23" s="240"/>
      <c r="AO23" s="181">
        <v>0.0</v>
      </c>
      <c r="AP23" s="326" t="s">
        <v>312</v>
      </c>
      <c r="AQ23" s="182"/>
      <c r="AR23" s="332">
        <v>0.0</v>
      </c>
      <c r="AS23" s="333" t="s">
        <v>313</v>
      </c>
      <c r="AT23" s="182"/>
      <c r="AU23" s="182">
        <v>0.0</v>
      </c>
      <c r="AV23" s="182" t="s">
        <v>314</v>
      </c>
      <c r="AW23" s="334"/>
      <c r="AX23" s="332">
        <v>0.0</v>
      </c>
      <c r="AY23" s="333" t="s">
        <v>237</v>
      </c>
      <c r="AZ23" s="335"/>
      <c r="BA23" s="182">
        <v>0.0</v>
      </c>
      <c r="BB23" s="390" t="s">
        <v>315</v>
      </c>
      <c r="BF23" s="156"/>
      <c r="BG23" s="239"/>
      <c r="BH23" s="240"/>
      <c r="BI23" s="207" t="s">
        <v>316</v>
      </c>
      <c r="BJ23" s="96"/>
      <c r="BK23" s="96"/>
      <c r="BL23" s="96"/>
      <c r="BM23" s="96"/>
      <c r="BN23" s="96"/>
      <c r="BO23" s="96"/>
      <c r="BP23" s="96"/>
      <c r="BQ23" s="96"/>
      <c r="BR23" s="96"/>
      <c r="BS23" s="96"/>
      <c r="BT23" s="96"/>
      <c r="BU23" s="96"/>
      <c r="BV23" s="97"/>
      <c r="BW23" s="373"/>
      <c r="BX23" s="374"/>
      <c r="BY23" s="119"/>
      <c r="BZ23" s="195"/>
      <c r="CA23" s="239"/>
      <c r="CB23" s="240"/>
      <c r="CC23" s="181">
        <v>0.0</v>
      </c>
      <c r="CD23" s="326" t="s">
        <v>317</v>
      </c>
      <c r="CE23" s="182"/>
      <c r="CF23" s="382">
        <v>0.0</v>
      </c>
      <c r="CG23" s="333" t="s">
        <v>318</v>
      </c>
      <c r="CH23" s="182"/>
      <c r="CI23" s="182">
        <v>0.0</v>
      </c>
      <c r="CJ23" s="182" t="s">
        <v>319</v>
      </c>
      <c r="CK23" s="383"/>
      <c r="CL23" s="382">
        <v>0.0</v>
      </c>
      <c r="CM23" s="333" t="s">
        <v>320</v>
      </c>
      <c r="CN23" s="335"/>
      <c r="CO23" s="182">
        <v>0.0</v>
      </c>
      <c r="CP23" s="330" t="s">
        <v>321</v>
      </c>
      <c r="CQ23" s="340"/>
      <c r="CT23" s="156"/>
      <c r="CU23" s="239"/>
      <c r="CV23" s="240"/>
      <c r="CW23" s="181">
        <v>0.0</v>
      </c>
      <c r="CX23" s="326" t="s">
        <v>322</v>
      </c>
      <c r="CY23" s="182"/>
      <c r="CZ23" s="332">
        <v>0.0</v>
      </c>
      <c r="DA23" s="333" t="s">
        <v>323</v>
      </c>
      <c r="DB23" s="182"/>
      <c r="DC23" s="182">
        <v>0.0</v>
      </c>
      <c r="DD23" s="182" t="s">
        <v>324</v>
      </c>
      <c r="DE23" s="334"/>
      <c r="DF23" s="332">
        <v>0.0</v>
      </c>
      <c r="DG23" s="333" t="s">
        <v>325</v>
      </c>
      <c r="DH23" s="335"/>
      <c r="DI23" s="182">
        <v>0.0</v>
      </c>
      <c r="DJ23" s="330" t="s">
        <v>326</v>
      </c>
      <c r="DK23" s="391"/>
      <c r="DN23" s="156"/>
    </row>
    <row r="24">
      <c r="A24" s="147"/>
      <c r="B24" s="197" t="s">
        <v>65</v>
      </c>
      <c r="C24" s="198">
        <f>sum(B17:B23,D17:D23,F17:F23,H17:H21)</f>
        <v>0</v>
      </c>
      <c r="D24" s="199" t="s">
        <v>122</v>
      </c>
      <c r="E24" s="186"/>
      <c r="F24" s="186"/>
      <c r="G24" s="186"/>
      <c r="H24" s="99"/>
      <c r="I24" s="100"/>
      <c r="J24" s="193"/>
      <c r="K24" s="200" t="s">
        <v>65</v>
      </c>
      <c r="L24" s="198">
        <f>sum(K17:K23,M17:M23,O17:O23,Q17:Q21)</f>
        <v>0</v>
      </c>
      <c r="M24" s="199" t="s">
        <v>122</v>
      </c>
      <c r="N24" s="186"/>
      <c r="O24" s="186"/>
      <c r="P24" s="186"/>
      <c r="Q24" s="99"/>
      <c r="R24" s="201"/>
      <c r="S24" s="239"/>
      <c r="T24" s="240"/>
      <c r="U24" s="197" t="s">
        <v>65</v>
      </c>
      <c r="V24" s="368">
        <f>sum(U22,U23,X22:X24,AA22:AA23,AD22:AD24,AG22:AG23)</f>
        <v>0</v>
      </c>
      <c r="W24" s="199" t="s">
        <v>327</v>
      </c>
      <c r="X24" s="183">
        <v>0.0</v>
      </c>
      <c r="Y24" s="360" t="s">
        <v>328</v>
      </c>
      <c r="Z24" s="96"/>
      <c r="AA24" s="96"/>
      <c r="AB24" s="96"/>
      <c r="AC24" s="97"/>
      <c r="AD24" s="183">
        <v>0.0</v>
      </c>
      <c r="AE24" s="360" t="s">
        <v>329</v>
      </c>
      <c r="AF24" s="96"/>
      <c r="AG24" s="96"/>
      <c r="AH24" s="97"/>
      <c r="AI24" s="360"/>
      <c r="AJ24" s="110"/>
      <c r="AK24" s="110"/>
      <c r="AL24" s="201"/>
      <c r="AM24" s="239"/>
      <c r="AN24" s="240"/>
      <c r="AO24" s="197" t="s">
        <v>65</v>
      </c>
      <c r="AP24" s="338">
        <f>sum(AO23,AR23,AU23,AX23,BA23)</f>
        <v>0</v>
      </c>
      <c r="AQ24" s="199" t="s">
        <v>212</v>
      </c>
      <c r="AR24" s="183"/>
      <c r="AS24" s="360"/>
      <c r="AT24" s="96"/>
      <c r="AU24" s="96"/>
      <c r="AV24" s="96"/>
      <c r="AW24" s="97"/>
      <c r="AX24" s="183"/>
      <c r="AY24" s="360"/>
      <c r="AZ24" s="96"/>
      <c r="BA24" s="96"/>
      <c r="BB24" s="97"/>
      <c r="BD24" s="110"/>
      <c r="BE24" s="110"/>
      <c r="BF24" s="201"/>
      <c r="BG24" s="239"/>
      <c r="BH24" s="240"/>
      <c r="BI24" s="181">
        <v>0.0</v>
      </c>
      <c r="BJ24" s="326" t="s">
        <v>330</v>
      </c>
      <c r="BK24" s="182"/>
      <c r="BL24" s="382">
        <v>0.0</v>
      </c>
      <c r="BM24" s="333" t="s">
        <v>331</v>
      </c>
      <c r="BN24" s="182"/>
      <c r="BO24" s="182">
        <v>0.0</v>
      </c>
      <c r="BP24" s="182" t="s">
        <v>332</v>
      </c>
      <c r="BQ24" s="383"/>
      <c r="BR24" s="382">
        <v>0.0</v>
      </c>
      <c r="BS24" s="333" t="s">
        <v>333</v>
      </c>
      <c r="BT24" s="335"/>
      <c r="BU24" s="182">
        <v>0.0</v>
      </c>
      <c r="BV24" s="330" t="s">
        <v>334</v>
      </c>
      <c r="BW24" s="384"/>
      <c r="BZ24" s="156"/>
      <c r="CA24" s="239"/>
      <c r="CB24" s="240"/>
      <c r="CC24" s="197"/>
      <c r="CD24" s="338"/>
      <c r="CE24" s="199"/>
      <c r="CF24" s="182">
        <v>0.0</v>
      </c>
      <c r="CG24" s="340" t="s">
        <v>335</v>
      </c>
      <c r="CH24" s="96"/>
      <c r="CI24" s="96"/>
      <c r="CJ24" s="96"/>
      <c r="CK24" s="97"/>
      <c r="CL24" s="286">
        <v>0.0</v>
      </c>
      <c r="CM24" s="340" t="s">
        <v>336</v>
      </c>
      <c r="CN24" s="96"/>
      <c r="CO24" s="96"/>
      <c r="CP24" s="97"/>
      <c r="CQ24" s="340"/>
      <c r="CT24" s="156"/>
      <c r="CU24" s="239"/>
      <c r="CV24" s="240"/>
      <c r="CW24" s="342"/>
      <c r="CX24" s="182"/>
      <c r="CY24" s="182"/>
      <c r="CZ24" s="332">
        <v>0.0</v>
      </c>
      <c r="DA24" s="343" t="s">
        <v>337</v>
      </c>
      <c r="DB24" s="119"/>
      <c r="DC24" s="119"/>
      <c r="DD24" s="94"/>
      <c r="DE24" s="183">
        <v>0.0</v>
      </c>
      <c r="DF24" s="392" t="s">
        <v>338</v>
      </c>
      <c r="DG24" s="119"/>
      <c r="DH24" s="119"/>
      <c r="DI24" s="119"/>
      <c r="DJ24" s="94"/>
      <c r="DK24" s="393"/>
      <c r="DN24" s="156"/>
    </row>
    <row r="25">
      <c r="A25" s="147"/>
      <c r="B25" s="181"/>
      <c r="C25" s="203"/>
      <c r="D25" s="203"/>
      <c r="E25" s="203"/>
      <c r="F25" s="203"/>
      <c r="G25" s="203"/>
      <c r="H25" s="203"/>
      <c r="I25" s="203"/>
      <c r="J25" s="203"/>
      <c r="K25" s="203"/>
      <c r="L25" s="203"/>
      <c r="M25" s="203"/>
      <c r="N25" s="203"/>
      <c r="O25" s="203"/>
      <c r="P25" s="203"/>
      <c r="Q25" s="203"/>
      <c r="R25" s="204"/>
      <c r="S25" s="239"/>
      <c r="T25" s="240"/>
      <c r="U25" s="197"/>
      <c r="V25" s="200"/>
      <c r="W25" s="200"/>
      <c r="X25" s="200"/>
      <c r="Y25" s="200"/>
      <c r="Z25" s="200"/>
      <c r="AA25" s="200"/>
      <c r="AB25" s="200"/>
      <c r="AC25" s="200"/>
      <c r="AD25" s="200"/>
      <c r="AE25" s="200"/>
      <c r="AF25" s="200"/>
      <c r="AG25" s="200"/>
      <c r="AH25" s="200"/>
      <c r="AI25" s="394"/>
      <c r="AJ25" s="385"/>
      <c r="AK25" s="119"/>
      <c r="AL25" s="195"/>
      <c r="AM25" s="239"/>
      <c r="AN25" s="240"/>
      <c r="AO25" s="207" t="s">
        <v>339</v>
      </c>
      <c r="AP25" s="96"/>
      <c r="AQ25" s="96"/>
      <c r="AR25" s="96"/>
      <c r="AS25" s="96"/>
      <c r="AT25" s="96"/>
      <c r="AU25" s="96"/>
      <c r="AV25" s="96"/>
      <c r="AW25" s="96"/>
      <c r="AX25" s="96"/>
      <c r="AY25" s="96"/>
      <c r="AZ25" s="96"/>
      <c r="BA25" s="96"/>
      <c r="BB25" s="97"/>
      <c r="BD25" s="347"/>
      <c r="BE25" s="119"/>
      <c r="BF25" s="195"/>
      <c r="BG25" s="239"/>
      <c r="BH25" s="240"/>
      <c r="BI25" s="197" t="s">
        <v>65</v>
      </c>
      <c r="BJ25" s="348">
        <f>sum(BI24,BL24,BO24,BR24,BU24)</f>
        <v>0</v>
      </c>
      <c r="BK25" s="199" t="s">
        <v>212</v>
      </c>
      <c r="BL25" s="182"/>
      <c r="BM25" s="360"/>
      <c r="BN25" s="96"/>
      <c r="BO25" s="96"/>
      <c r="BP25" s="96"/>
      <c r="BQ25" s="97"/>
      <c r="BR25" s="182"/>
      <c r="BS25" s="360"/>
      <c r="BT25" s="96"/>
      <c r="BU25" s="96"/>
      <c r="BV25" s="97"/>
      <c r="BW25" s="395"/>
      <c r="BX25" s="110"/>
      <c r="BY25" s="110"/>
      <c r="BZ25" s="201"/>
      <c r="CA25" s="239"/>
      <c r="CB25" s="240"/>
      <c r="CC25" s="197" t="s">
        <v>65</v>
      </c>
      <c r="CD25" s="366">
        <f>sum(CC23,CF23:CF24,CI23,CL23:CL24,CO23)</f>
        <v>0</v>
      </c>
      <c r="CE25" s="199" t="s">
        <v>227</v>
      </c>
      <c r="CF25" s="182"/>
      <c r="CG25" s="340"/>
      <c r="CH25" s="96"/>
      <c r="CI25" s="96"/>
      <c r="CJ25" s="96"/>
      <c r="CK25" s="97"/>
      <c r="CL25" s="182"/>
      <c r="CM25" s="340"/>
      <c r="CN25" s="96"/>
      <c r="CO25" s="96"/>
      <c r="CP25" s="97"/>
      <c r="CQ25" s="340"/>
      <c r="CR25" s="110"/>
      <c r="CS25" s="110"/>
      <c r="CT25" s="201"/>
      <c r="CU25" s="239"/>
      <c r="CV25" s="240"/>
      <c r="CW25" s="197" t="s">
        <v>65</v>
      </c>
      <c r="CX25" s="352">
        <f>sum(CW23,CZ23,CZ24,DC23,DF23,DE24,DI23)</f>
        <v>0</v>
      </c>
      <c r="CY25" s="199" t="s">
        <v>227</v>
      </c>
      <c r="CZ25" s="183"/>
      <c r="DA25" s="99"/>
      <c r="DB25" s="110"/>
      <c r="DC25" s="110"/>
      <c r="DD25" s="100"/>
      <c r="DE25" s="353"/>
      <c r="DF25" s="99"/>
      <c r="DG25" s="110"/>
      <c r="DH25" s="110"/>
      <c r="DI25" s="110"/>
      <c r="DJ25" s="100"/>
      <c r="DK25" s="393"/>
      <c r="DL25" s="110"/>
      <c r="DM25" s="110"/>
      <c r="DN25" s="201"/>
    </row>
    <row r="26">
      <c r="A26" s="147"/>
      <c r="B26" s="207" t="s">
        <v>124</v>
      </c>
      <c r="C26" s="96"/>
      <c r="D26" s="96"/>
      <c r="E26" s="96"/>
      <c r="F26" s="96"/>
      <c r="G26" s="96"/>
      <c r="H26" s="96"/>
      <c r="I26" s="96"/>
      <c r="J26" s="96"/>
      <c r="K26" s="96"/>
      <c r="L26" s="96"/>
      <c r="M26" s="96"/>
      <c r="N26" s="96"/>
      <c r="O26" s="96"/>
      <c r="P26" s="96"/>
      <c r="Q26" s="96"/>
      <c r="R26" s="208"/>
      <c r="S26" s="239"/>
      <c r="T26" s="240"/>
      <c r="U26" s="207" t="s">
        <v>340</v>
      </c>
      <c r="V26" s="96"/>
      <c r="W26" s="96"/>
      <c r="X26" s="96"/>
      <c r="Y26" s="96"/>
      <c r="Z26" s="96"/>
      <c r="AA26" s="96"/>
      <c r="AB26" s="96"/>
      <c r="AC26" s="96"/>
      <c r="AD26" s="96"/>
      <c r="AE26" s="96"/>
      <c r="AF26" s="96"/>
      <c r="AG26" s="96"/>
      <c r="AH26" s="97"/>
      <c r="AI26" s="375"/>
      <c r="AL26" s="156"/>
      <c r="AM26" s="239"/>
      <c r="AN26" s="240"/>
      <c r="AO26" s="181">
        <v>0.0</v>
      </c>
      <c r="AP26" s="326" t="s">
        <v>341</v>
      </c>
      <c r="AQ26" s="182"/>
      <c r="AR26" s="382">
        <v>0.0</v>
      </c>
      <c r="AS26" s="333" t="s">
        <v>342</v>
      </c>
      <c r="AT26" s="182"/>
      <c r="AU26" s="182">
        <v>0.0</v>
      </c>
      <c r="AV26" s="182" t="s">
        <v>343</v>
      </c>
      <c r="AW26" s="383"/>
      <c r="AX26" s="382">
        <v>0.0</v>
      </c>
      <c r="AY26" s="333" t="s">
        <v>344</v>
      </c>
      <c r="AZ26" s="335"/>
      <c r="BA26" s="182">
        <v>0.0</v>
      </c>
      <c r="BB26" s="327" t="s">
        <v>345</v>
      </c>
      <c r="BF26" s="156"/>
      <c r="BG26" s="239"/>
      <c r="BH26" s="240"/>
      <c r="BI26" s="207" t="s">
        <v>346</v>
      </c>
      <c r="BJ26" s="96"/>
      <c r="BK26" s="96"/>
      <c r="BL26" s="96"/>
      <c r="BM26" s="96"/>
      <c r="BN26" s="96"/>
      <c r="BO26" s="96"/>
      <c r="BP26" s="96"/>
      <c r="BQ26" s="96"/>
      <c r="BR26" s="96"/>
      <c r="BS26" s="96"/>
      <c r="BT26" s="96"/>
      <c r="BU26" s="96"/>
      <c r="BV26" s="97"/>
      <c r="BW26" s="373"/>
      <c r="BX26" s="374"/>
      <c r="BY26" s="119"/>
      <c r="BZ26" s="195"/>
      <c r="CA26" s="239"/>
      <c r="CB26" s="240"/>
      <c r="CC26" s="207" t="s">
        <v>347</v>
      </c>
      <c r="CD26" s="96"/>
      <c r="CE26" s="96"/>
      <c r="CF26" s="96"/>
      <c r="CG26" s="96"/>
      <c r="CH26" s="96"/>
      <c r="CI26" s="96"/>
      <c r="CJ26" s="96"/>
      <c r="CK26" s="96"/>
      <c r="CL26" s="96"/>
      <c r="CM26" s="96"/>
      <c r="CN26" s="96"/>
      <c r="CO26" s="96"/>
      <c r="CP26" s="97"/>
      <c r="CQ26" s="375"/>
      <c r="CR26" s="358"/>
      <c r="CS26" s="119"/>
      <c r="CT26" s="195"/>
      <c r="CU26" s="239"/>
      <c r="CV26" s="240"/>
      <c r="CW26" s="207" t="s">
        <v>348</v>
      </c>
      <c r="CX26" s="96"/>
      <c r="CY26" s="96"/>
      <c r="CZ26" s="96"/>
      <c r="DA26" s="96"/>
      <c r="DB26" s="96"/>
      <c r="DC26" s="96"/>
      <c r="DD26" s="96"/>
      <c r="DE26" s="96"/>
      <c r="DF26" s="96"/>
      <c r="DG26" s="96"/>
      <c r="DH26" s="96"/>
      <c r="DI26" s="96"/>
      <c r="DJ26" s="97"/>
      <c r="DK26" s="375"/>
      <c r="DL26" s="359"/>
      <c r="DM26" s="119"/>
      <c r="DN26" s="195"/>
    </row>
    <row r="27">
      <c r="A27" s="147"/>
      <c r="B27" s="181">
        <v>0.0</v>
      </c>
      <c r="C27" s="209" t="s">
        <v>74</v>
      </c>
      <c r="D27" s="203">
        <v>0.0</v>
      </c>
      <c r="E27" s="209" t="s">
        <v>106</v>
      </c>
      <c r="F27" s="203">
        <v>0.0</v>
      </c>
      <c r="G27" s="182" t="s">
        <v>83</v>
      </c>
      <c r="H27" s="203">
        <v>0.0</v>
      </c>
      <c r="I27" s="182" t="s">
        <v>114</v>
      </c>
      <c r="J27" s="203">
        <v>0.0</v>
      </c>
      <c r="K27" s="182" t="s">
        <v>92</v>
      </c>
      <c r="L27" s="203">
        <v>0.0</v>
      </c>
      <c r="M27" s="182" t="s">
        <v>121</v>
      </c>
      <c r="N27" s="203">
        <v>0.0</v>
      </c>
      <c r="O27" s="182" t="s">
        <v>101</v>
      </c>
      <c r="P27" s="389"/>
      <c r="Q27" s="119"/>
      <c r="R27" s="195"/>
      <c r="S27" s="239"/>
      <c r="T27" s="240"/>
      <c r="U27" s="342">
        <v>0.0</v>
      </c>
      <c r="V27" s="327" t="s">
        <v>349</v>
      </c>
      <c r="W27" s="396"/>
      <c r="X27" s="286">
        <v>0.0</v>
      </c>
      <c r="Y27" s="327" t="s">
        <v>350</v>
      </c>
      <c r="Z27" s="396"/>
      <c r="AA27" s="286">
        <v>0.0</v>
      </c>
      <c r="AB27" s="327" t="s">
        <v>351</v>
      </c>
      <c r="AC27" s="396"/>
      <c r="AD27" s="286">
        <v>0.0</v>
      </c>
      <c r="AE27" s="327" t="s">
        <v>352</v>
      </c>
      <c r="AF27" s="396"/>
      <c r="AG27" s="286">
        <v>0.0</v>
      </c>
      <c r="AH27" s="327" t="s">
        <v>353</v>
      </c>
      <c r="AI27" s="340"/>
      <c r="AL27" s="156"/>
      <c r="AM27" s="239"/>
      <c r="AN27" s="240"/>
      <c r="AO27" s="197"/>
      <c r="AP27" s="338"/>
      <c r="AQ27" s="199"/>
      <c r="AR27" s="182">
        <v>0.0</v>
      </c>
      <c r="AS27" s="340" t="s">
        <v>354</v>
      </c>
      <c r="AT27" s="96"/>
      <c r="AU27" s="96"/>
      <c r="AV27" s="96"/>
      <c r="AW27" s="97"/>
      <c r="AX27" s="286">
        <v>0.0</v>
      </c>
      <c r="AY27" s="340" t="s">
        <v>355</v>
      </c>
      <c r="AZ27" s="96"/>
      <c r="BA27" s="96"/>
      <c r="BB27" s="97"/>
      <c r="BF27" s="156"/>
      <c r="BG27" s="239"/>
      <c r="BH27" s="240"/>
      <c r="BI27" s="181">
        <v>0.0</v>
      </c>
      <c r="BJ27" s="326" t="s">
        <v>356</v>
      </c>
      <c r="BK27" s="182"/>
      <c r="BL27" s="382">
        <v>0.0</v>
      </c>
      <c r="BM27" s="333" t="s">
        <v>285</v>
      </c>
      <c r="BN27" s="182"/>
      <c r="BO27" s="182">
        <v>0.0</v>
      </c>
      <c r="BP27" s="182" t="s">
        <v>357</v>
      </c>
      <c r="BQ27" s="383"/>
      <c r="BR27" s="382">
        <v>0.0</v>
      </c>
      <c r="BS27" s="333" t="s">
        <v>358</v>
      </c>
      <c r="BT27" s="335"/>
      <c r="BU27" s="182">
        <v>0.0</v>
      </c>
      <c r="BV27" s="330" t="s">
        <v>359</v>
      </c>
      <c r="BW27" s="384"/>
      <c r="BZ27" s="156"/>
      <c r="CA27" s="239"/>
      <c r="CB27" s="240"/>
      <c r="CC27" s="181">
        <v>0.0</v>
      </c>
      <c r="CD27" s="326" t="s">
        <v>360</v>
      </c>
      <c r="CE27" s="182"/>
      <c r="CF27" s="382">
        <v>0.0</v>
      </c>
      <c r="CG27" s="333" t="s">
        <v>361</v>
      </c>
      <c r="CH27" s="182"/>
      <c r="CI27" s="182">
        <v>0.0</v>
      </c>
      <c r="CJ27" s="182" t="s">
        <v>362</v>
      </c>
      <c r="CK27" s="383"/>
      <c r="CL27" s="382">
        <v>0.0</v>
      </c>
      <c r="CM27" s="333" t="s">
        <v>363</v>
      </c>
      <c r="CN27" s="335"/>
      <c r="CO27" s="182">
        <v>0.0</v>
      </c>
      <c r="CP27" s="330" t="s">
        <v>364</v>
      </c>
      <c r="CQ27" s="340"/>
      <c r="CT27" s="156"/>
      <c r="CU27" s="239"/>
      <c r="CV27" s="240"/>
      <c r="CW27" s="181">
        <v>0.0</v>
      </c>
      <c r="CX27" s="326" t="s">
        <v>365</v>
      </c>
      <c r="CY27" s="182"/>
      <c r="CZ27" s="382">
        <v>0.0</v>
      </c>
      <c r="DA27" s="333" t="s">
        <v>366</v>
      </c>
      <c r="DB27" s="182"/>
      <c r="DC27" s="182">
        <v>0.0</v>
      </c>
      <c r="DD27" s="182" t="s">
        <v>367</v>
      </c>
      <c r="DE27" s="383"/>
      <c r="DF27" s="382">
        <v>0.0</v>
      </c>
      <c r="DG27" s="333" t="s">
        <v>368</v>
      </c>
      <c r="DH27" s="335"/>
      <c r="DI27" s="182">
        <v>0.0</v>
      </c>
      <c r="DJ27" s="330" t="s">
        <v>369</v>
      </c>
      <c r="DK27" s="397"/>
      <c r="DN27" s="156"/>
    </row>
    <row r="28">
      <c r="A28" s="147"/>
      <c r="B28" s="181">
        <v>0.0</v>
      </c>
      <c r="C28" s="209" t="s">
        <v>82</v>
      </c>
      <c r="D28" s="203">
        <v>0.0</v>
      </c>
      <c r="E28" s="209" t="s">
        <v>113</v>
      </c>
      <c r="F28" s="203">
        <v>0.0</v>
      </c>
      <c r="G28" s="182" t="s">
        <v>91</v>
      </c>
      <c r="H28" s="203">
        <v>0.0</v>
      </c>
      <c r="I28" s="182" t="s">
        <v>120</v>
      </c>
      <c r="J28" s="203">
        <v>0.0</v>
      </c>
      <c r="K28" s="182" t="s">
        <v>100</v>
      </c>
      <c r="L28" s="203">
        <v>0.0</v>
      </c>
      <c r="M28" s="182" t="s">
        <v>77</v>
      </c>
      <c r="N28" s="203">
        <v>0.0</v>
      </c>
      <c r="O28" s="182" t="s">
        <v>109</v>
      </c>
      <c r="P28" s="159"/>
      <c r="R28" s="156"/>
      <c r="S28" s="239"/>
      <c r="T28" s="240"/>
      <c r="U28" s="197" t="s">
        <v>65</v>
      </c>
      <c r="V28" s="368">
        <f>sum(U27,X27,AA27,AD27,AG27)</f>
        <v>0</v>
      </c>
      <c r="W28" s="199" t="s">
        <v>212</v>
      </c>
      <c r="X28" s="200"/>
      <c r="Y28" s="200"/>
      <c r="Z28" s="200"/>
      <c r="AA28" s="200"/>
      <c r="AB28" s="200"/>
      <c r="AC28" s="200"/>
      <c r="AD28" s="200"/>
      <c r="AE28" s="200"/>
      <c r="AF28" s="200"/>
      <c r="AG28" s="200"/>
      <c r="AH28" s="200"/>
      <c r="AI28" s="394"/>
      <c r="AJ28" s="110"/>
      <c r="AK28" s="110"/>
      <c r="AL28" s="201"/>
      <c r="AM28" s="239"/>
      <c r="AN28" s="240"/>
      <c r="AO28" s="197" t="s">
        <v>65</v>
      </c>
      <c r="AP28" s="364">
        <f>sum(AO26,AR26:AR27,AU26,AX26:AX27,BA26)</f>
        <v>0</v>
      </c>
      <c r="AQ28" s="199" t="s">
        <v>227</v>
      </c>
      <c r="AR28" s="182"/>
      <c r="AS28" s="340"/>
      <c r="AT28" s="96"/>
      <c r="AU28" s="96"/>
      <c r="AV28" s="96"/>
      <c r="AW28" s="97"/>
      <c r="AX28" s="182"/>
      <c r="AY28" s="340"/>
      <c r="AZ28" s="96"/>
      <c r="BA28" s="96"/>
      <c r="BB28" s="97"/>
      <c r="BD28" s="110"/>
      <c r="BE28" s="110"/>
      <c r="BF28" s="201"/>
      <c r="BG28" s="239"/>
      <c r="BH28" s="240"/>
      <c r="BI28" s="197" t="s">
        <v>65</v>
      </c>
      <c r="BJ28" s="348">
        <f>sum(BI27,BL27,BO27,BR27,BU27)</f>
        <v>0</v>
      </c>
      <c r="BK28" s="199" t="s">
        <v>212</v>
      </c>
      <c r="BL28" s="182"/>
      <c r="BM28" s="360"/>
      <c r="BN28" s="96"/>
      <c r="BO28" s="96"/>
      <c r="BP28" s="96"/>
      <c r="BQ28" s="97"/>
      <c r="BR28" s="182"/>
      <c r="BS28" s="360"/>
      <c r="BT28" s="96"/>
      <c r="BU28" s="96"/>
      <c r="BV28" s="97"/>
      <c r="BW28" s="395"/>
      <c r="BX28" s="110"/>
      <c r="BY28" s="110"/>
      <c r="BZ28" s="201"/>
      <c r="CA28" s="239"/>
      <c r="CB28" s="240"/>
      <c r="CC28" s="197" t="s">
        <v>65</v>
      </c>
      <c r="CD28" s="388">
        <f>sum(CC27,CF27,CI27,CL27,CO27)</f>
        <v>0</v>
      </c>
      <c r="CE28" s="199" t="s">
        <v>212</v>
      </c>
      <c r="CF28" s="182"/>
      <c r="CG28" s="360"/>
      <c r="CH28" s="96"/>
      <c r="CI28" s="96"/>
      <c r="CJ28" s="96"/>
      <c r="CK28" s="97"/>
      <c r="CL28" s="182"/>
      <c r="CM28" s="360"/>
      <c r="CN28" s="96"/>
      <c r="CO28" s="96"/>
      <c r="CP28" s="97"/>
      <c r="CQ28" s="360"/>
      <c r="CR28" s="110"/>
      <c r="CS28" s="110"/>
      <c r="CT28" s="201"/>
      <c r="CU28" s="239"/>
      <c r="CV28" s="240"/>
      <c r="CW28" s="197" t="s">
        <v>65</v>
      </c>
      <c r="CX28" s="398">
        <f>sum(CW27,CZ27,DC27,DF27,DI27)</f>
        <v>0</v>
      </c>
      <c r="CY28" s="199" t="s">
        <v>212</v>
      </c>
      <c r="CZ28" s="182"/>
      <c r="DA28" s="360"/>
      <c r="DB28" s="96"/>
      <c r="DC28" s="96"/>
      <c r="DD28" s="96"/>
      <c r="DE28" s="97"/>
      <c r="DF28" s="182"/>
      <c r="DG28" s="360"/>
      <c r="DH28" s="96"/>
      <c r="DI28" s="96"/>
      <c r="DJ28" s="97"/>
      <c r="DK28" s="360"/>
      <c r="DL28" s="110"/>
      <c r="DM28" s="110"/>
      <c r="DN28" s="201"/>
    </row>
    <row r="29">
      <c r="A29" s="147"/>
      <c r="B29" s="181">
        <v>0.0</v>
      </c>
      <c r="C29" s="209" t="s">
        <v>90</v>
      </c>
      <c r="D29" s="203">
        <v>0.0</v>
      </c>
      <c r="E29" s="209" t="s">
        <v>119</v>
      </c>
      <c r="F29" s="203">
        <v>0.0</v>
      </c>
      <c r="G29" s="182" t="s">
        <v>99</v>
      </c>
      <c r="H29" s="203">
        <v>0.0</v>
      </c>
      <c r="I29" s="182" t="s">
        <v>76</v>
      </c>
      <c r="J29" s="203">
        <v>0.0</v>
      </c>
      <c r="K29" s="182" t="s">
        <v>108</v>
      </c>
      <c r="L29" s="203">
        <v>0.0</v>
      </c>
      <c r="M29" s="182" t="s">
        <v>85</v>
      </c>
      <c r="N29" s="203"/>
      <c r="O29" s="182"/>
      <c r="P29" s="159"/>
      <c r="R29" s="156"/>
      <c r="S29" s="239"/>
      <c r="T29" s="240"/>
      <c r="U29" s="197"/>
      <c r="V29" s="198"/>
      <c r="W29" s="199"/>
      <c r="X29" s="200"/>
      <c r="Y29" s="198"/>
      <c r="Z29" s="199"/>
      <c r="AA29" s="200"/>
      <c r="AB29" s="198"/>
      <c r="AC29" s="199"/>
      <c r="AD29" s="186"/>
      <c r="AE29" s="186"/>
      <c r="AF29" s="186"/>
      <c r="AG29" s="186"/>
      <c r="AH29" s="186"/>
      <c r="AI29" s="399"/>
      <c r="AJ29" s="385"/>
      <c r="AK29" s="119"/>
      <c r="AL29" s="195"/>
      <c r="AM29" s="239"/>
      <c r="AN29" s="240"/>
      <c r="AO29" s="207" t="s">
        <v>370</v>
      </c>
      <c r="AP29" s="96"/>
      <c r="AQ29" s="96"/>
      <c r="AR29" s="96"/>
      <c r="AS29" s="96"/>
      <c r="AT29" s="96"/>
      <c r="AU29" s="96"/>
      <c r="AV29" s="96"/>
      <c r="AW29" s="96"/>
      <c r="AX29" s="96"/>
      <c r="AY29" s="96"/>
      <c r="AZ29" s="96"/>
      <c r="BA29" s="96"/>
      <c r="BB29" s="97"/>
      <c r="BC29" s="110"/>
      <c r="BD29" s="347"/>
      <c r="BE29" s="119"/>
      <c r="BF29" s="195"/>
      <c r="BG29" s="239"/>
      <c r="BH29" s="240"/>
      <c r="BI29" s="207" t="s">
        <v>371</v>
      </c>
      <c r="BJ29" s="96"/>
      <c r="BK29" s="96"/>
      <c r="BL29" s="96"/>
      <c r="BM29" s="96"/>
      <c r="BN29" s="96"/>
      <c r="BO29" s="96"/>
      <c r="BP29" s="96"/>
      <c r="BQ29" s="96"/>
      <c r="BR29" s="96"/>
      <c r="BS29" s="96"/>
      <c r="BT29" s="96"/>
      <c r="BU29" s="96"/>
      <c r="BV29" s="97"/>
      <c r="BW29" s="354"/>
      <c r="BX29" s="355"/>
      <c r="BZ29" s="156"/>
      <c r="CA29" s="239"/>
      <c r="CB29" s="240"/>
      <c r="CC29" s="207" t="s">
        <v>372</v>
      </c>
      <c r="CD29" s="96"/>
      <c r="CE29" s="96"/>
      <c r="CF29" s="96"/>
      <c r="CG29" s="96"/>
      <c r="CH29" s="96"/>
      <c r="CI29" s="96"/>
      <c r="CJ29" s="96"/>
      <c r="CK29" s="96"/>
      <c r="CL29" s="96"/>
      <c r="CM29" s="96"/>
      <c r="CN29" s="96"/>
      <c r="CO29" s="96"/>
      <c r="CP29" s="97"/>
      <c r="CQ29" s="375"/>
      <c r="CR29" s="358"/>
      <c r="CS29" s="119"/>
      <c r="CT29" s="195"/>
      <c r="CU29" s="239"/>
      <c r="CV29" s="240"/>
      <c r="CW29" s="207" t="s">
        <v>373</v>
      </c>
      <c r="CX29" s="96"/>
      <c r="CY29" s="96"/>
      <c r="CZ29" s="96"/>
      <c r="DA29" s="96"/>
      <c r="DB29" s="96"/>
      <c r="DC29" s="96"/>
      <c r="DD29" s="96"/>
      <c r="DE29" s="96"/>
      <c r="DF29" s="96"/>
      <c r="DG29" s="96"/>
      <c r="DH29" s="96"/>
      <c r="DI29" s="96"/>
      <c r="DJ29" s="97"/>
      <c r="DK29" s="375"/>
      <c r="DL29" s="359"/>
      <c r="DM29" s="119"/>
      <c r="DN29" s="195"/>
    </row>
    <row r="30">
      <c r="A30" s="147"/>
      <c r="B30" s="181">
        <v>0.0</v>
      </c>
      <c r="C30" s="209" t="s">
        <v>98</v>
      </c>
      <c r="D30" s="203">
        <v>0.0</v>
      </c>
      <c r="E30" s="209" t="s">
        <v>75</v>
      </c>
      <c r="F30" s="203">
        <v>0.0</v>
      </c>
      <c r="G30" s="182" t="s">
        <v>107</v>
      </c>
      <c r="H30" s="203">
        <v>0.0</v>
      </c>
      <c r="I30" s="182" t="s">
        <v>84</v>
      </c>
      <c r="J30" s="203">
        <v>0.0</v>
      </c>
      <c r="K30" s="182" t="s">
        <v>115</v>
      </c>
      <c r="L30" s="203">
        <v>0.0</v>
      </c>
      <c r="M30" s="182" t="s">
        <v>93</v>
      </c>
      <c r="N30" s="203"/>
      <c r="O30" s="182"/>
      <c r="P30" s="159"/>
      <c r="R30" s="156"/>
      <c r="S30" s="239"/>
      <c r="T30" s="240"/>
      <c r="U30" s="207" t="s">
        <v>374</v>
      </c>
      <c r="V30" s="96"/>
      <c r="W30" s="96"/>
      <c r="X30" s="96"/>
      <c r="Y30" s="96"/>
      <c r="Z30" s="96"/>
      <c r="AA30" s="96"/>
      <c r="AB30" s="96"/>
      <c r="AC30" s="96"/>
      <c r="AD30" s="96"/>
      <c r="AE30" s="96"/>
      <c r="AF30" s="96"/>
      <c r="AG30" s="96"/>
      <c r="AH30" s="97"/>
      <c r="AI30" s="375"/>
      <c r="AL30" s="156"/>
      <c r="AM30" s="239"/>
      <c r="AN30" s="240"/>
      <c r="AO30" s="181">
        <v>0.0</v>
      </c>
      <c r="AP30" s="326" t="s">
        <v>375</v>
      </c>
      <c r="AQ30" s="182"/>
      <c r="AR30" s="382">
        <v>0.0</v>
      </c>
      <c r="AS30" s="333" t="s">
        <v>376</v>
      </c>
      <c r="AT30" s="182"/>
      <c r="AU30" s="182">
        <v>0.0</v>
      </c>
      <c r="AV30" s="182" t="s">
        <v>377</v>
      </c>
      <c r="AW30" s="383"/>
      <c r="AX30" s="382">
        <v>0.0</v>
      </c>
      <c r="AY30" s="333" t="s">
        <v>378</v>
      </c>
      <c r="AZ30" s="335"/>
      <c r="BA30" s="182">
        <v>0.0</v>
      </c>
      <c r="BB30" s="327" t="s">
        <v>379</v>
      </c>
      <c r="BC30" s="329"/>
      <c r="BF30" s="156"/>
      <c r="BG30" s="239"/>
      <c r="BH30" s="240"/>
      <c r="BI30" s="181">
        <v>0.0</v>
      </c>
      <c r="BJ30" s="326" t="s">
        <v>380</v>
      </c>
      <c r="BK30" s="194"/>
      <c r="BL30" s="182">
        <v>0.0</v>
      </c>
      <c r="BM30" s="326" t="s">
        <v>381</v>
      </c>
      <c r="BN30" s="194"/>
      <c r="BO30" s="182">
        <v>0.0</v>
      </c>
      <c r="BP30" s="326" t="s">
        <v>382</v>
      </c>
      <c r="BQ30" s="194"/>
      <c r="BR30" s="182">
        <v>0.0</v>
      </c>
      <c r="BS30" s="326" t="s">
        <v>383</v>
      </c>
      <c r="BT30" s="194"/>
      <c r="BU30" s="182">
        <v>0.0</v>
      </c>
      <c r="BV30" s="400" t="s">
        <v>384</v>
      </c>
      <c r="BW30" s="384"/>
      <c r="BZ30" s="156"/>
      <c r="CA30" s="239"/>
      <c r="CB30" s="240"/>
      <c r="CC30" s="181">
        <v>0.0</v>
      </c>
      <c r="CD30" s="326" t="s">
        <v>385</v>
      </c>
      <c r="CE30" s="182"/>
      <c r="CF30" s="382">
        <v>0.0</v>
      </c>
      <c r="CG30" s="333" t="s">
        <v>386</v>
      </c>
      <c r="CH30" s="182"/>
      <c r="CI30" s="182">
        <v>0.0</v>
      </c>
      <c r="CJ30" s="182" t="s">
        <v>387</v>
      </c>
      <c r="CK30" s="383"/>
      <c r="CL30" s="382">
        <v>0.0</v>
      </c>
      <c r="CM30" s="333" t="s">
        <v>388</v>
      </c>
      <c r="CN30" s="335"/>
      <c r="CO30" s="182">
        <v>0.0</v>
      </c>
      <c r="CP30" s="330" t="s">
        <v>389</v>
      </c>
      <c r="CQ30" s="340"/>
      <c r="CT30" s="156"/>
      <c r="CU30" s="239"/>
      <c r="CV30" s="240"/>
      <c r="CW30" s="181">
        <v>0.0</v>
      </c>
      <c r="CX30" s="326" t="s">
        <v>390</v>
      </c>
      <c r="CY30" s="182"/>
      <c r="CZ30" s="382">
        <v>0.0</v>
      </c>
      <c r="DA30" s="333" t="s">
        <v>391</v>
      </c>
      <c r="DB30" s="182"/>
      <c r="DC30" s="182">
        <v>0.0</v>
      </c>
      <c r="DD30" s="182" t="s">
        <v>392</v>
      </c>
      <c r="DE30" s="383"/>
      <c r="DF30" s="382">
        <v>0.0</v>
      </c>
      <c r="DG30" s="333" t="s">
        <v>393</v>
      </c>
      <c r="DH30" s="335"/>
      <c r="DI30" s="182">
        <v>0.0</v>
      </c>
      <c r="DJ30" s="330" t="s">
        <v>394</v>
      </c>
      <c r="DK30" s="401"/>
      <c r="DN30" s="156"/>
    </row>
    <row r="31">
      <c r="A31" s="147"/>
      <c r="B31" s="197" t="s">
        <v>65</v>
      </c>
      <c r="C31" s="198">
        <f>sum(B27:B30,D27:D30,F27:F30,H27:H30,J27:J30,L27:L30,N27:N28)</f>
        <v>0</v>
      </c>
      <c r="D31" s="199" t="s">
        <v>122</v>
      </c>
      <c r="E31" s="200"/>
      <c r="F31" s="198"/>
      <c r="G31" s="199"/>
      <c r="H31" s="200"/>
      <c r="I31" s="198"/>
      <c r="J31" s="199"/>
      <c r="K31" s="186"/>
      <c r="L31" s="186"/>
      <c r="M31" s="186"/>
      <c r="N31" s="186"/>
      <c r="O31" s="186"/>
      <c r="P31" s="99"/>
      <c r="Q31" s="110"/>
      <c r="R31" s="201"/>
      <c r="S31" s="239"/>
      <c r="T31" s="240"/>
      <c r="U31" s="342">
        <v>0.0</v>
      </c>
      <c r="V31" s="327" t="s">
        <v>395</v>
      </c>
      <c r="W31" s="396"/>
      <c r="X31" s="286">
        <v>0.0</v>
      </c>
      <c r="Y31" s="327" t="s">
        <v>396</v>
      </c>
      <c r="Z31" s="396"/>
      <c r="AA31" s="286">
        <v>0.0</v>
      </c>
      <c r="AB31" s="327" t="s">
        <v>397</v>
      </c>
      <c r="AC31" s="396"/>
      <c r="AD31" s="286">
        <v>0.0</v>
      </c>
      <c r="AE31" s="327" t="s">
        <v>398</v>
      </c>
      <c r="AF31" s="396"/>
      <c r="AG31" s="286">
        <v>0.0</v>
      </c>
      <c r="AH31" s="327" t="s">
        <v>399</v>
      </c>
      <c r="AI31" s="402"/>
      <c r="AL31" s="156"/>
      <c r="AM31" s="239"/>
      <c r="AN31" s="240"/>
      <c r="AO31" s="197" t="s">
        <v>65</v>
      </c>
      <c r="AP31" s="338">
        <f>sum(AO30,AR30,AU30,AX30,BA30)</f>
        <v>0</v>
      </c>
      <c r="AQ31" s="199" t="s">
        <v>212</v>
      </c>
      <c r="AR31" s="182"/>
      <c r="AS31" s="360"/>
      <c r="AT31" s="96"/>
      <c r="AU31" s="96"/>
      <c r="AV31" s="96"/>
      <c r="AW31" s="97"/>
      <c r="AX31" s="182"/>
      <c r="AY31" s="360"/>
      <c r="AZ31" s="96"/>
      <c r="BA31" s="96"/>
      <c r="BB31" s="97"/>
      <c r="BC31" s="362"/>
      <c r="BD31" s="110"/>
      <c r="BE31" s="110"/>
      <c r="BF31" s="201"/>
      <c r="BG31" s="239"/>
      <c r="BH31" s="240"/>
      <c r="BI31" s="403" t="s">
        <v>65</v>
      </c>
      <c r="BJ31" s="404">
        <f>sum(BI30,BL30,BO30,BR30,BU30)</f>
        <v>0</v>
      </c>
      <c r="BK31" s="405" t="s">
        <v>212</v>
      </c>
      <c r="BL31" s="406"/>
      <c r="BM31" s="407"/>
      <c r="BN31" s="218"/>
      <c r="BO31" s="218"/>
      <c r="BP31" s="218"/>
      <c r="BQ31" s="215"/>
      <c r="BR31" s="406"/>
      <c r="BS31" s="407"/>
      <c r="BT31" s="218"/>
      <c r="BU31" s="218"/>
      <c r="BV31" s="215"/>
      <c r="BW31" s="307"/>
      <c r="BX31" s="168"/>
      <c r="BY31" s="168"/>
      <c r="BZ31" s="172"/>
      <c r="CA31" s="239"/>
      <c r="CB31" s="240"/>
      <c r="CC31" s="197" t="s">
        <v>65</v>
      </c>
      <c r="CD31" s="388">
        <f>sum(CC30,CF30,CI30,CL30,CO30)</f>
        <v>0</v>
      </c>
      <c r="CE31" s="199" t="s">
        <v>212</v>
      </c>
      <c r="CF31" s="182"/>
      <c r="CG31" s="360"/>
      <c r="CH31" s="96"/>
      <c r="CI31" s="96"/>
      <c r="CJ31" s="96"/>
      <c r="CK31" s="97"/>
      <c r="CL31" s="182"/>
      <c r="CM31" s="360"/>
      <c r="CN31" s="96"/>
      <c r="CO31" s="96"/>
      <c r="CP31" s="97"/>
      <c r="CQ31" s="360"/>
      <c r="CR31" s="110"/>
      <c r="CS31" s="110"/>
      <c r="CT31" s="201"/>
      <c r="CU31" s="239"/>
      <c r="CV31" s="240"/>
      <c r="CW31" s="197" t="s">
        <v>65</v>
      </c>
      <c r="CX31" s="398">
        <f>sum(CW30,CZ30,DC30,DF30,DI30)</f>
        <v>0</v>
      </c>
      <c r="CY31" s="199" t="s">
        <v>212</v>
      </c>
      <c r="CZ31" s="182"/>
      <c r="DA31" s="360"/>
      <c r="DB31" s="96"/>
      <c r="DC31" s="96"/>
      <c r="DD31" s="96"/>
      <c r="DE31" s="97"/>
      <c r="DF31" s="182"/>
      <c r="DG31" s="360"/>
      <c r="DH31" s="96"/>
      <c r="DI31" s="96"/>
      <c r="DJ31" s="97"/>
      <c r="DK31" s="360"/>
      <c r="DL31" s="110"/>
      <c r="DM31" s="110"/>
      <c r="DN31" s="201"/>
    </row>
    <row r="32">
      <c r="A32" s="147"/>
      <c r="B32" s="181"/>
      <c r="C32" s="203"/>
      <c r="D32" s="203"/>
      <c r="E32" s="203"/>
      <c r="F32" s="203"/>
      <c r="G32" s="203"/>
      <c r="H32" s="203"/>
      <c r="I32" s="203"/>
      <c r="J32" s="203"/>
      <c r="K32" s="203"/>
      <c r="L32" s="203"/>
      <c r="M32" s="203"/>
      <c r="N32" s="203"/>
      <c r="O32" s="203"/>
      <c r="P32" s="203"/>
      <c r="Q32" s="203"/>
      <c r="R32" s="204"/>
      <c r="S32" s="239"/>
      <c r="T32" s="240"/>
      <c r="U32" s="164" t="s">
        <v>65</v>
      </c>
      <c r="V32" s="318">
        <f>sum(U31,X31,AA31,AD31,AG31)</f>
        <v>0</v>
      </c>
      <c r="W32" s="300" t="s">
        <v>212</v>
      </c>
      <c r="X32" s="166"/>
      <c r="Y32" s="166"/>
      <c r="Z32" s="166"/>
      <c r="AA32" s="166"/>
      <c r="AB32" s="166"/>
      <c r="AC32" s="166"/>
      <c r="AD32" s="166"/>
      <c r="AE32" s="166"/>
      <c r="AF32" s="166"/>
      <c r="AG32" s="166"/>
      <c r="AH32" s="166"/>
      <c r="AI32" s="408"/>
      <c r="AJ32" s="168"/>
      <c r="AK32" s="168"/>
      <c r="AL32" s="172"/>
      <c r="AM32" s="239"/>
      <c r="AN32" s="240"/>
      <c r="AO32" s="207" t="s">
        <v>400</v>
      </c>
      <c r="AP32" s="96"/>
      <c r="AQ32" s="96"/>
      <c r="AR32" s="96"/>
      <c r="AS32" s="96"/>
      <c r="AT32" s="96"/>
      <c r="AU32" s="96"/>
      <c r="AV32" s="96"/>
      <c r="AW32" s="96"/>
      <c r="AX32" s="96"/>
      <c r="AY32" s="96"/>
      <c r="AZ32" s="96"/>
      <c r="BA32" s="96"/>
      <c r="BB32" s="97"/>
      <c r="BC32" s="409"/>
      <c r="BD32" s="347"/>
      <c r="BE32" s="119"/>
      <c r="BF32" s="195"/>
      <c r="BG32" s="239"/>
      <c r="BH32" s="240"/>
      <c r="BI32" s="410"/>
      <c r="BJ32" s="411"/>
      <c r="BK32" s="412"/>
      <c r="BL32" s="413"/>
      <c r="BM32" s="411"/>
      <c r="BN32" s="412"/>
      <c r="BO32" s="413"/>
      <c r="BP32" s="411"/>
      <c r="BQ32" s="412"/>
      <c r="BR32" s="413"/>
      <c r="BS32" s="411"/>
      <c r="BT32" s="412"/>
      <c r="BU32" s="413"/>
      <c r="BV32" s="414"/>
      <c r="BW32" s="414"/>
      <c r="BX32" s="415"/>
      <c r="BY32" s="415"/>
      <c r="BZ32" s="416"/>
      <c r="CA32" s="239"/>
      <c r="CB32" s="240"/>
      <c r="CC32" s="207" t="s">
        <v>401</v>
      </c>
      <c r="CD32" s="96"/>
      <c r="CE32" s="96"/>
      <c r="CF32" s="96"/>
      <c r="CG32" s="96"/>
      <c r="CH32" s="96"/>
      <c r="CI32" s="96"/>
      <c r="CJ32" s="96"/>
      <c r="CK32" s="96"/>
      <c r="CL32" s="96"/>
      <c r="CM32" s="96"/>
      <c r="CN32" s="96"/>
      <c r="CO32" s="96"/>
      <c r="CP32" s="97"/>
      <c r="CQ32" s="375"/>
      <c r="CR32" s="358"/>
      <c r="CS32" s="119"/>
      <c r="CT32" s="195"/>
      <c r="CU32" s="239"/>
      <c r="CV32" s="240"/>
      <c r="CW32" s="207" t="s">
        <v>371</v>
      </c>
      <c r="CX32" s="96"/>
      <c r="CY32" s="96"/>
      <c r="CZ32" s="96"/>
      <c r="DA32" s="96"/>
      <c r="DB32" s="96"/>
      <c r="DC32" s="96"/>
      <c r="DD32" s="96"/>
      <c r="DE32" s="96"/>
      <c r="DF32" s="96"/>
      <c r="DG32" s="96"/>
      <c r="DH32" s="96"/>
      <c r="DI32" s="96"/>
      <c r="DJ32" s="97"/>
      <c r="DK32" s="417"/>
      <c r="DL32" s="359"/>
      <c r="DM32" s="119"/>
      <c r="DN32" s="195"/>
    </row>
    <row r="33">
      <c r="A33" s="147"/>
      <c r="B33" s="207" t="s">
        <v>125</v>
      </c>
      <c r="C33" s="96"/>
      <c r="D33" s="96"/>
      <c r="E33" s="96"/>
      <c r="F33" s="96"/>
      <c r="G33" s="96"/>
      <c r="H33" s="96"/>
      <c r="I33" s="96"/>
      <c r="J33" s="96"/>
      <c r="K33" s="96"/>
      <c r="L33" s="96"/>
      <c r="M33" s="96"/>
      <c r="N33" s="96"/>
      <c r="O33" s="96"/>
      <c r="P33" s="96"/>
      <c r="Q33" s="96"/>
      <c r="R33" s="208"/>
      <c r="S33" s="239"/>
      <c r="T33" s="240"/>
      <c r="U33" s="418"/>
      <c r="V33" s="419"/>
      <c r="W33" s="420"/>
      <c r="X33" s="421"/>
      <c r="Y33" s="419"/>
      <c r="Z33" s="420"/>
      <c r="AA33" s="421"/>
      <c r="AB33" s="419"/>
      <c r="AC33" s="420"/>
      <c r="AD33" s="421"/>
      <c r="AE33" s="419"/>
      <c r="AF33" s="420"/>
      <c r="AG33" s="421"/>
      <c r="AH33" s="419"/>
      <c r="AI33" s="419"/>
      <c r="AJ33" s="422"/>
      <c r="AK33" s="422"/>
      <c r="AL33" s="423"/>
      <c r="AM33" s="239"/>
      <c r="AN33" s="240"/>
      <c r="AO33" s="181">
        <v>0.0</v>
      </c>
      <c r="AP33" s="326" t="s">
        <v>402</v>
      </c>
      <c r="AQ33" s="182"/>
      <c r="AR33" s="382">
        <v>0.0</v>
      </c>
      <c r="AS33" s="333" t="s">
        <v>403</v>
      </c>
      <c r="AT33" s="182"/>
      <c r="AU33" s="182">
        <v>0.0</v>
      </c>
      <c r="AV33" s="182" t="s">
        <v>404</v>
      </c>
      <c r="AW33" s="383"/>
      <c r="AX33" s="382">
        <v>0.0</v>
      </c>
      <c r="AY33" s="333" t="s">
        <v>405</v>
      </c>
      <c r="AZ33" s="335"/>
      <c r="BA33" s="182">
        <v>0.0</v>
      </c>
      <c r="BB33" s="390" t="s">
        <v>406</v>
      </c>
      <c r="BC33" s="424"/>
      <c r="BF33" s="156"/>
      <c r="BG33" s="239"/>
      <c r="BH33" s="240"/>
      <c r="BI33" s="425" t="s">
        <v>407</v>
      </c>
      <c r="BJ33" s="113"/>
      <c r="BK33" s="113"/>
      <c r="BL33" s="113"/>
      <c r="BM33" s="113"/>
      <c r="BN33" s="113"/>
      <c r="BO33" s="113"/>
      <c r="BP33" s="113"/>
      <c r="BQ33" s="113"/>
      <c r="BR33" s="113"/>
      <c r="BS33" s="113"/>
      <c r="BT33" s="113"/>
      <c r="BU33" s="113"/>
      <c r="BV33" s="113"/>
      <c r="BW33" s="113"/>
      <c r="BX33" s="113"/>
      <c r="BY33" s="113"/>
      <c r="BZ33" s="114"/>
      <c r="CA33" s="239"/>
      <c r="CB33" s="240"/>
      <c r="CC33" s="181">
        <v>0.0</v>
      </c>
      <c r="CD33" s="326" t="s">
        <v>408</v>
      </c>
      <c r="CE33" s="182"/>
      <c r="CF33" s="382">
        <v>0.0</v>
      </c>
      <c r="CG33" s="333" t="s">
        <v>409</v>
      </c>
      <c r="CH33" s="182"/>
      <c r="CI33" s="182">
        <v>0.0</v>
      </c>
      <c r="CJ33" s="182" t="s">
        <v>410</v>
      </c>
      <c r="CK33" s="383"/>
      <c r="CL33" s="382">
        <v>0.0</v>
      </c>
      <c r="CM33" s="333" t="s">
        <v>411</v>
      </c>
      <c r="CN33" s="335"/>
      <c r="CO33" s="182">
        <v>0.0</v>
      </c>
      <c r="CP33" s="330" t="s">
        <v>412</v>
      </c>
      <c r="CQ33" s="401"/>
      <c r="CT33" s="156"/>
      <c r="CU33" s="239"/>
      <c r="CV33" s="240"/>
      <c r="CW33" s="181">
        <v>0.0</v>
      </c>
      <c r="CX33" s="326" t="s">
        <v>413</v>
      </c>
      <c r="CY33" s="182"/>
      <c r="CZ33" s="382"/>
      <c r="DA33" s="382"/>
      <c r="DB33" s="183">
        <v>0.0</v>
      </c>
      <c r="DC33" s="372" t="s">
        <v>414</v>
      </c>
      <c r="DD33" s="426"/>
      <c r="DE33" s="427"/>
      <c r="DF33" s="428"/>
      <c r="DG33" s="183">
        <v>0.0</v>
      </c>
      <c r="DH33" s="369" t="s">
        <v>415</v>
      </c>
      <c r="DI33" s="429"/>
      <c r="DJ33" s="400"/>
      <c r="DK33" s="430"/>
      <c r="DN33" s="156"/>
    </row>
    <row r="34">
      <c r="A34" s="147"/>
      <c r="B34" s="181">
        <v>0.0</v>
      </c>
      <c r="C34" s="182" t="s">
        <v>70</v>
      </c>
      <c r="D34" s="182">
        <v>0.0</v>
      </c>
      <c r="E34" s="182" t="s">
        <v>71</v>
      </c>
      <c r="F34" s="182">
        <v>0.0</v>
      </c>
      <c r="G34" s="182" t="s">
        <v>72</v>
      </c>
      <c r="H34" s="182">
        <v>0.0</v>
      </c>
      <c r="I34" s="182" t="s">
        <v>73</v>
      </c>
      <c r="J34" s="182"/>
      <c r="K34" s="183">
        <v>0.0</v>
      </c>
      <c r="L34" s="184" t="s">
        <v>74</v>
      </c>
      <c r="M34" s="183">
        <v>0.0</v>
      </c>
      <c r="N34" s="184" t="s">
        <v>75</v>
      </c>
      <c r="O34" s="183">
        <v>0.0</v>
      </c>
      <c r="P34" s="184" t="s">
        <v>76</v>
      </c>
      <c r="Q34" s="183">
        <v>0.0</v>
      </c>
      <c r="R34" s="185" t="s">
        <v>77</v>
      </c>
      <c r="S34" s="239"/>
      <c r="T34" s="240"/>
      <c r="U34" s="431" t="s">
        <v>416</v>
      </c>
      <c r="V34" s="113"/>
      <c r="W34" s="113"/>
      <c r="X34" s="113"/>
      <c r="Y34" s="113"/>
      <c r="Z34" s="113"/>
      <c r="AA34" s="113"/>
      <c r="AB34" s="113"/>
      <c r="AC34" s="113"/>
      <c r="AD34" s="113"/>
      <c r="AE34" s="113"/>
      <c r="AF34" s="113"/>
      <c r="AG34" s="113"/>
      <c r="AH34" s="113"/>
      <c r="AI34" s="113"/>
      <c r="AJ34" s="113"/>
      <c r="AK34" s="113"/>
      <c r="AL34" s="114"/>
      <c r="AM34" s="239"/>
      <c r="AN34" s="240"/>
      <c r="AO34" s="197" t="s">
        <v>65</v>
      </c>
      <c r="AP34" s="338">
        <f>sum(AO33,AR33,AU33,AX33,BA33)</f>
        <v>0</v>
      </c>
      <c r="AQ34" s="199" t="s">
        <v>212</v>
      </c>
      <c r="AR34" s="182"/>
      <c r="AS34" s="360"/>
      <c r="AT34" s="96"/>
      <c r="AU34" s="96"/>
      <c r="AV34" s="96"/>
      <c r="AW34" s="97"/>
      <c r="AX34" s="182"/>
      <c r="AY34" s="360"/>
      <c r="AZ34" s="96"/>
      <c r="BA34" s="96"/>
      <c r="BB34" s="97"/>
      <c r="BC34" s="432"/>
      <c r="BD34" s="110"/>
      <c r="BE34" s="110"/>
      <c r="BF34" s="201"/>
      <c r="BG34" s="239"/>
      <c r="BH34" s="240"/>
      <c r="BI34" s="433" t="s">
        <v>417</v>
      </c>
      <c r="BJ34" s="179"/>
      <c r="BK34" s="179"/>
      <c r="BL34" s="179"/>
      <c r="BM34" s="179"/>
      <c r="BN34" s="179"/>
      <c r="BO34" s="179"/>
      <c r="BP34" s="179"/>
      <c r="BQ34" s="179"/>
      <c r="BR34" s="179"/>
      <c r="BS34" s="179"/>
      <c r="BT34" s="179"/>
      <c r="BU34" s="179"/>
      <c r="BV34" s="289"/>
      <c r="BW34" s="434"/>
      <c r="BX34" s="295"/>
      <c r="BY34" s="128"/>
      <c r="BZ34" s="222"/>
      <c r="CA34" s="239"/>
      <c r="CB34" s="240"/>
      <c r="CC34" s="342">
        <v>0.0</v>
      </c>
      <c r="CD34" s="340" t="s">
        <v>418</v>
      </c>
      <c r="CE34" s="96"/>
      <c r="CF34" s="96"/>
      <c r="CG34" s="96"/>
      <c r="CH34" s="96"/>
      <c r="CI34" s="97"/>
      <c r="CJ34" s="286">
        <v>0.0</v>
      </c>
      <c r="CK34" s="340" t="s">
        <v>419</v>
      </c>
      <c r="CL34" s="96"/>
      <c r="CM34" s="96"/>
      <c r="CN34" s="96"/>
      <c r="CO34" s="96"/>
      <c r="CP34" s="97"/>
      <c r="CQ34" s="340"/>
      <c r="CT34" s="156"/>
      <c r="CU34" s="239"/>
      <c r="CV34" s="240"/>
      <c r="CW34" s="342"/>
      <c r="CX34" s="326"/>
      <c r="CY34" s="326"/>
      <c r="CZ34" s="183">
        <v>0.0</v>
      </c>
      <c r="DA34" s="326" t="s">
        <v>420</v>
      </c>
      <c r="DB34" s="326"/>
      <c r="DC34" s="326"/>
      <c r="DD34" s="182"/>
      <c r="DE34" s="182">
        <v>0.0</v>
      </c>
      <c r="DF34" s="326" t="s">
        <v>421</v>
      </c>
      <c r="DG34" s="326"/>
      <c r="DH34" s="326"/>
      <c r="DI34" s="326"/>
      <c r="DJ34" s="400"/>
      <c r="DK34" s="402"/>
      <c r="DN34" s="156"/>
    </row>
    <row r="35">
      <c r="A35" s="147"/>
      <c r="B35" s="181">
        <v>0.0</v>
      </c>
      <c r="C35" s="182" t="s">
        <v>78</v>
      </c>
      <c r="D35" s="186">
        <v>0.0</v>
      </c>
      <c r="E35" s="182" t="s">
        <v>79</v>
      </c>
      <c r="F35" s="186">
        <v>0.0</v>
      </c>
      <c r="G35" s="182" t="s">
        <v>80</v>
      </c>
      <c r="H35" s="182">
        <v>0.0</v>
      </c>
      <c r="I35" s="182" t="s">
        <v>81</v>
      </c>
      <c r="J35" s="186"/>
      <c r="K35" s="183">
        <v>0.0</v>
      </c>
      <c r="L35" s="184" t="s">
        <v>82</v>
      </c>
      <c r="M35" s="183">
        <v>0.0</v>
      </c>
      <c r="N35" s="184" t="s">
        <v>83</v>
      </c>
      <c r="O35" s="183">
        <v>0.0</v>
      </c>
      <c r="P35" s="184" t="s">
        <v>84</v>
      </c>
      <c r="Q35" s="187">
        <v>0.0</v>
      </c>
      <c r="R35" s="185" t="s">
        <v>85</v>
      </c>
      <c r="S35" s="239"/>
      <c r="T35" s="240"/>
      <c r="U35" s="433" t="s">
        <v>417</v>
      </c>
      <c r="V35" s="179"/>
      <c r="W35" s="179"/>
      <c r="X35" s="179"/>
      <c r="Y35" s="179"/>
      <c r="Z35" s="179"/>
      <c r="AA35" s="179"/>
      <c r="AB35" s="179"/>
      <c r="AC35" s="179"/>
      <c r="AD35" s="179"/>
      <c r="AE35" s="179"/>
      <c r="AF35" s="179"/>
      <c r="AG35" s="179"/>
      <c r="AH35" s="289"/>
      <c r="AI35" s="435"/>
      <c r="AJ35" s="337"/>
      <c r="AK35" s="128"/>
      <c r="AL35" s="222"/>
      <c r="AM35" s="239"/>
      <c r="AN35" s="240"/>
      <c r="AO35" s="207" t="s">
        <v>371</v>
      </c>
      <c r="AP35" s="96"/>
      <c r="AQ35" s="96"/>
      <c r="AR35" s="96"/>
      <c r="AS35" s="96"/>
      <c r="AT35" s="96"/>
      <c r="AU35" s="96"/>
      <c r="AV35" s="96"/>
      <c r="AW35" s="96"/>
      <c r="AX35" s="96"/>
      <c r="AY35" s="96"/>
      <c r="AZ35" s="96"/>
      <c r="BA35" s="96"/>
      <c r="BB35" s="97"/>
      <c r="BC35" s="409"/>
      <c r="BD35" s="347"/>
      <c r="BE35" s="119"/>
      <c r="BF35" s="195"/>
      <c r="BG35" s="239"/>
      <c r="BH35" s="240"/>
      <c r="BI35" s="152">
        <v>0.0</v>
      </c>
      <c r="BJ35" s="333" t="s">
        <v>422</v>
      </c>
      <c r="BK35" s="335"/>
      <c r="BL35" s="436">
        <v>0.0</v>
      </c>
      <c r="BM35" s="333" t="s">
        <v>423</v>
      </c>
      <c r="BN35" s="335"/>
      <c r="BO35" s="436">
        <v>0.0</v>
      </c>
      <c r="BP35" s="333" t="s">
        <v>424</v>
      </c>
      <c r="BQ35" s="335"/>
      <c r="BR35" s="436">
        <v>0.0</v>
      </c>
      <c r="BS35" s="333" t="s">
        <v>425</v>
      </c>
      <c r="BT35" s="335"/>
      <c r="BU35" s="436">
        <v>0.0</v>
      </c>
      <c r="BV35" s="437" t="s">
        <v>426</v>
      </c>
      <c r="BW35" s="384"/>
      <c r="BZ35" s="156"/>
      <c r="CA35" s="239"/>
      <c r="CB35" s="240"/>
      <c r="CC35" s="197" t="s">
        <v>65</v>
      </c>
      <c r="CD35" s="366">
        <f>sum(CC33,CC34,CF33,CI33,CL33,CO33,CJ34)</f>
        <v>0</v>
      </c>
      <c r="CE35" s="199" t="s">
        <v>227</v>
      </c>
      <c r="CF35" s="182"/>
      <c r="CG35" s="340"/>
      <c r="CH35" s="96"/>
      <c r="CI35" s="96"/>
      <c r="CJ35" s="96"/>
      <c r="CK35" s="97"/>
      <c r="CL35" s="182"/>
      <c r="CM35" s="340"/>
      <c r="CN35" s="96"/>
      <c r="CO35" s="96"/>
      <c r="CP35" s="97"/>
      <c r="CQ35" s="340"/>
      <c r="CR35" s="110"/>
      <c r="CS35" s="110"/>
      <c r="CT35" s="201"/>
      <c r="CU35" s="239"/>
      <c r="CV35" s="240"/>
      <c r="CW35" s="342">
        <v>0.0</v>
      </c>
      <c r="CX35" s="340" t="s">
        <v>427</v>
      </c>
      <c r="CY35" s="96"/>
      <c r="CZ35" s="96"/>
      <c r="DA35" s="96"/>
      <c r="DB35" s="96"/>
      <c r="DC35" s="96"/>
      <c r="DD35" s="96"/>
      <c r="DE35" s="96"/>
      <c r="DF35" s="96"/>
      <c r="DG35" s="96"/>
      <c r="DH35" s="96"/>
      <c r="DI35" s="96"/>
      <c r="DJ35" s="97"/>
      <c r="DK35" s="402"/>
      <c r="DN35" s="156"/>
    </row>
    <row r="36">
      <c r="A36" s="147"/>
      <c r="B36" s="181">
        <v>0.0</v>
      </c>
      <c r="C36" s="182" t="s">
        <v>86</v>
      </c>
      <c r="D36" s="186">
        <v>0.0</v>
      </c>
      <c r="E36" s="182" t="s">
        <v>87</v>
      </c>
      <c r="F36" s="186">
        <v>0.0</v>
      </c>
      <c r="G36" s="182" t="s">
        <v>88</v>
      </c>
      <c r="H36" s="186">
        <v>0.0</v>
      </c>
      <c r="I36" s="182" t="s">
        <v>89</v>
      </c>
      <c r="J36" s="186"/>
      <c r="K36" s="183">
        <v>0.0</v>
      </c>
      <c r="L36" s="184" t="s">
        <v>90</v>
      </c>
      <c r="M36" s="183">
        <v>0.0</v>
      </c>
      <c r="N36" s="184" t="s">
        <v>91</v>
      </c>
      <c r="O36" s="187">
        <v>0.0</v>
      </c>
      <c r="P36" s="184" t="s">
        <v>92</v>
      </c>
      <c r="Q36" s="187">
        <v>0.0</v>
      </c>
      <c r="R36" s="185" t="s">
        <v>93</v>
      </c>
      <c r="S36" s="239"/>
      <c r="T36" s="240"/>
      <c r="U36" s="152">
        <v>0.0</v>
      </c>
      <c r="V36" s="335" t="s">
        <v>79</v>
      </c>
      <c r="W36" s="335"/>
      <c r="X36" s="436">
        <v>0.0</v>
      </c>
      <c r="Y36" s="335" t="s">
        <v>428</v>
      </c>
      <c r="Z36" s="335"/>
      <c r="AA36" s="436">
        <v>0.0</v>
      </c>
      <c r="AB36" s="335" t="s">
        <v>429</v>
      </c>
      <c r="AC36" s="335"/>
      <c r="AD36" s="436">
        <v>0.0</v>
      </c>
      <c r="AE36" s="335" t="s">
        <v>430</v>
      </c>
      <c r="AF36" s="335"/>
      <c r="AG36" s="436">
        <v>0.0</v>
      </c>
      <c r="AH36" s="335" t="s">
        <v>431</v>
      </c>
      <c r="AI36" s="438"/>
      <c r="AL36" s="156"/>
      <c r="AM36" s="239"/>
      <c r="AN36" s="240"/>
      <c r="AO36" s="181">
        <v>0.0</v>
      </c>
      <c r="AP36" s="326" t="s">
        <v>432</v>
      </c>
      <c r="AQ36" s="194"/>
      <c r="AR36" s="182">
        <v>0.0</v>
      </c>
      <c r="AS36" s="326" t="s">
        <v>433</v>
      </c>
      <c r="AT36" s="194"/>
      <c r="AU36" s="182">
        <v>0.0</v>
      </c>
      <c r="AV36" s="326" t="s">
        <v>434</v>
      </c>
      <c r="AW36" s="194"/>
      <c r="AX36" s="182">
        <v>0.0</v>
      </c>
      <c r="AY36" s="326" t="s">
        <v>435</v>
      </c>
      <c r="AZ36" s="194"/>
      <c r="BA36" s="182">
        <v>0.0</v>
      </c>
      <c r="BB36" s="439" t="s">
        <v>436</v>
      </c>
      <c r="BC36" s="424"/>
      <c r="BF36" s="156"/>
      <c r="BG36" s="239"/>
      <c r="BH36" s="240"/>
      <c r="BI36" s="152">
        <v>0.0</v>
      </c>
      <c r="BJ36" s="333" t="s">
        <v>437</v>
      </c>
      <c r="BK36" s="335"/>
      <c r="BL36" s="436">
        <v>0.0</v>
      </c>
      <c r="BM36" s="333" t="s">
        <v>438</v>
      </c>
      <c r="BN36" s="335"/>
      <c r="BO36" s="440">
        <v>0.0</v>
      </c>
      <c r="BP36" s="333" t="s">
        <v>439</v>
      </c>
      <c r="BQ36" s="335"/>
      <c r="BR36" s="440">
        <v>0.0</v>
      </c>
      <c r="BS36" s="333" t="s">
        <v>440</v>
      </c>
      <c r="BT36" s="335"/>
      <c r="BU36" s="440">
        <v>0.0</v>
      </c>
      <c r="BV36" s="437" t="s">
        <v>441</v>
      </c>
      <c r="BW36" s="384"/>
      <c r="BZ36" s="156"/>
      <c r="CA36" s="239"/>
      <c r="CB36" s="240"/>
      <c r="CC36" s="207" t="s">
        <v>371</v>
      </c>
      <c r="CD36" s="96"/>
      <c r="CE36" s="96"/>
      <c r="CF36" s="96"/>
      <c r="CG36" s="96"/>
      <c r="CH36" s="96"/>
      <c r="CI36" s="96"/>
      <c r="CJ36" s="96"/>
      <c r="CK36" s="96"/>
      <c r="CL36" s="96"/>
      <c r="CM36" s="96"/>
      <c r="CN36" s="96"/>
      <c r="CO36" s="96"/>
      <c r="CP36" s="97"/>
      <c r="CQ36" s="375"/>
      <c r="CR36" s="358"/>
      <c r="CS36" s="119"/>
      <c r="CT36" s="195"/>
      <c r="CU36" s="239"/>
      <c r="CV36" s="240"/>
      <c r="CW36" s="342">
        <v>0.0</v>
      </c>
      <c r="CX36" s="340" t="s">
        <v>442</v>
      </c>
      <c r="CY36" s="96"/>
      <c r="CZ36" s="96"/>
      <c r="DA36" s="96"/>
      <c r="DB36" s="96"/>
      <c r="DC36" s="96"/>
      <c r="DD36" s="96"/>
      <c r="DE36" s="96"/>
      <c r="DF36" s="96"/>
      <c r="DG36" s="96"/>
      <c r="DH36" s="96"/>
      <c r="DI36" s="96"/>
      <c r="DJ36" s="97"/>
      <c r="DK36" s="402"/>
      <c r="DN36" s="156"/>
    </row>
    <row r="37">
      <c r="A37" s="147"/>
      <c r="B37" s="181">
        <v>0.0</v>
      </c>
      <c r="C37" s="182" t="s">
        <v>94</v>
      </c>
      <c r="D37" s="182">
        <v>0.0</v>
      </c>
      <c r="E37" s="182" t="s">
        <v>95</v>
      </c>
      <c r="F37" s="186">
        <v>0.0</v>
      </c>
      <c r="G37" s="182" t="s">
        <v>96</v>
      </c>
      <c r="H37" s="186">
        <v>0.0</v>
      </c>
      <c r="I37" s="182" t="s">
        <v>97</v>
      </c>
      <c r="J37" s="186"/>
      <c r="K37" s="183">
        <v>0.0</v>
      </c>
      <c r="L37" s="184" t="s">
        <v>98</v>
      </c>
      <c r="M37" s="183">
        <v>0.0</v>
      </c>
      <c r="N37" s="184" t="s">
        <v>99</v>
      </c>
      <c r="O37" s="187">
        <v>0.0</v>
      </c>
      <c r="P37" s="184" t="s">
        <v>100</v>
      </c>
      <c r="Q37" s="187">
        <v>0.0</v>
      </c>
      <c r="R37" s="185" t="s">
        <v>101</v>
      </c>
      <c r="S37" s="239"/>
      <c r="T37" s="240"/>
      <c r="U37" s="152">
        <v>0.0</v>
      </c>
      <c r="V37" s="335" t="s">
        <v>443</v>
      </c>
      <c r="W37" s="335"/>
      <c r="X37" s="436">
        <v>0.0</v>
      </c>
      <c r="Y37" s="335" t="s">
        <v>74</v>
      </c>
      <c r="Z37" s="335"/>
      <c r="AA37" s="436">
        <v>0.0</v>
      </c>
      <c r="AB37" s="335" t="s">
        <v>444</v>
      </c>
      <c r="AC37" s="335"/>
      <c r="AD37" s="436">
        <v>0.0</v>
      </c>
      <c r="AE37" s="335" t="s">
        <v>445</v>
      </c>
      <c r="AF37" s="335"/>
      <c r="AG37" s="436">
        <v>0.0</v>
      </c>
      <c r="AH37" s="335" t="s">
        <v>446</v>
      </c>
      <c r="AI37" s="438"/>
      <c r="AL37" s="156"/>
      <c r="AM37" s="239"/>
      <c r="AN37" s="240"/>
      <c r="AO37" s="441" t="s">
        <v>65</v>
      </c>
      <c r="AP37" s="442">
        <f>sum(AO36,AR36,AU36,AX36,BA36)</f>
        <v>0</v>
      </c>
      <c r="AQ37" s="443" t="s">
        <v>212</v>
      </c>
      <c r="AR37" s="335"/>
      <c r="AS37" s="444"/>
      <c r="AT37" s="96"/>
      <c r="AU37" s="96"/>
      <c r="AV37" s="96"/>
      <c r="AW37" s="97"/>
      <c r="AX37" s="335"/>
      <c r="AY37" s="444"/>
      <c r="AZ37" s="96"/>
      <c r="BA37" s="96"/>
      <c r="BB37" s="97"/>
      <c r="BC37" s="445"/>
      <c r="BD37" s="110"/>
      <c r="BE37" s="110"/>
      <c r="BF37" s="201"/>
      <c r="BG37" s="239"/>
      <c r="BH37" s="240"/>
      <c r="BI37" s="152">
        <v>0.0</v>
      </c>
      <c r="BJ37" s="333" t="s">
        <v>447</v>
      </c>
      <c r="BK37" s="335"/>
      <c r="BL37" s="436">
        <v>0.0</v>
      </c>
      <c r="BM37" s="333" t="s">
        <v>448</v>
      </c>
      <c r="BN37" s="335"/>
      <c r="BO37" s="436">
        <v>0.0</v>
      </c>
      <c r="BP37" s="333" t="s">
        <v>449</v>
      </c>
      <c r="BQ37" s="335"/>
      <c r="BR37" s="436">
        <v>0.0</v>
      </c>
      <c r="BS37" s="333" t="s">
        <v>450</v>
      </c>
      <c r="BT37" s="335"/>
      <c r="BU37" s="436">
        <v>0.0</v>
      </c>
      <c r="BV37" s="437" t="s">
        <v>451</v>
      </c>
      <c r="BW37" s="446"/>
      <c r="BZ37" s="156"/>
      <c r="CA37" s="239"/>
      <c r="CB37" s="240"/>
      <c r="CC37" s="181">
        <v>0.0</v>
      </c>
      <c r="CD37" s="326" t="s">
        <v>452</v>
      </c>
      <c r="CE37" s="182"/>
      <c r="CF37" s="382"/>
      <c r="CG37" s="382"/>
      <c r="CH37" s="183">
        <v>0.0</v>
      </c>
      <c r="CI37" s="369" t="s">
        <v>453</v>
      </c>
      <c r="CJ37" s="426"/>
      <c r="CK37" s="427"/>
      <c r="CL37" s="428"/>
      <c r="CM37" s="183">
        <v>0.0</v>
      </c>
      <c r="CN37" s="427" t="s">
        <v>454</v>
      </c>
      <c r="CO37" s="427"/>
      <c r="CP37" s="400"/>
      <c r="CQ37" s="447"/>
      <c r="CT37" s="156"/>
      <c r="CU37" s="239"/>
      <c r="CV37" s="240"/>
      <c r="CW37" s="164" t="s">
        <v>65</v>
      </c>
      <c r="CX37" s="448">
        <f>sum(CW33,DB33,DG33,CZ34,DE34,CW35,CW36)</f>
        <v>0</v>
      </c>
      <c r="CY37" s="300" t="s">
        <v>227</v>
      </c>
      <c r="CZ37" s="302"/>
      <c r="DA37" s="449"/>
      <c r="DB37" s="218"/>
      <c r="DC37" s="218"/>
      <c r="DD37" s="218"/>
      <c r="DE37" s="215"/>
      <c r="DF37" s="302"/>
      <c r="DG37" s="449"/>
      <c r="DH37" s="218"/>
      <c r="DI37" s="218"/>
      <c r="DJ37" s="215"/>
      <c r="DK37" s="449"/>
      <c r="DL37" s="168"/>
      <c r="DM37" s="168"/>
      <c r="DN37" s="172"/>
    </row>
    <row r="38">
      <c r="A38" s="147"/>
      <c r="B38" s="181">
        <v>0.0</v>
      </c>
      <c r="C38" s="182" t="s">
        <v>102</v>
      </c>
      <c r="D38" s="186">
        <v>0.0</v>
      </c>
      <c r="E38" s="182" t="s">
        <v>103</v>
      </c>
      <c r="F38" s="186">
        <v>0.0</v>
      </c>
      <c r="G38" s="182" t="s">
        <v>104</v>
      </c>
      <c r="H38" s="186">
        <v>0.0</v>
      </c>
      <c r="I38" s="182" t="s">
        <v>105</v>
      </c>
      <c r="J38" s="186"/>
      <c r="K38" s="183">
        <v>0.0</v>
      </c>
      <c r="L38" s="184" t="s">
        <v>106</v>
      </c>
      <c r="M38" s="183">
        <v>0.0</v>
      </c>
      <c r="N38" s="184" t="s">
        <v>107</v>
      </c>
      <c r="O38" s="187">
        <v>0.0</v>
      </c>
      <c r="P38" s="184" t="s">
        <v>108</v>
      </c>
      <c r="Q38" s="187">
        <v>0.0</v>
      </c>
      <c r="R38" s="185" t="s">
        <v>109</v>
      </c>
      <c r="S38" s="239"/>
      <c r="T38" s="240"/>
      <c r="U38" s="441" t="s">
        <v>65</v>
      </c>
      <c r="V38" s="450">
        <f>sum(U36,U37,X36:X37,AA36:AA37,AD36:AD37,AG36:AG37)</f>
        <v>0</v>
      </c>
      <c r="W38" s="443" t="s">
        <v>226</v>
      </c>
      <c r="X38" s="451"/>
      <c r="Y38" s="451"/>
      <c r="Z38" s="451"/>
      <c r="AA38" s="451"/>
      <c r="AB38" s="451"/>
      <c r="AC38" s="451"/>
      <c r="AD38" s="451"/>
      <c r="AE38" s="451"/>
      <c r="AF38" s="451"/>
      <c r="AG38" s="451"/>
      <c r="AH38" s="451"/>
      <c r="AI38" s="452"/>
      <c r="AL38" s="156"/>
      <c r="AM38" s="239"/>
      <c r="AN38" s="240"/>
      <c r="AO38" s="207" t="s">
        <v>455</v>
      </c>
      <c r="AP38" s="96"/>
      <c r="AQ38" s="96"/>
      <c r="AR38" s="96"/>
      <c r="AS38" s="96"/>
      <c r="AT38" s="96"/>
      <c r="AU38" s="96"/>
      <c r="AV38" s="96"/>
      <c r="AW38" s="96"/>
      <c r="AX38" s="96"/>
      <c r="AY38" s="96"/>
      <c r="AZ38" s="96"/>
      <c r="BA38" s="96"/>
      <c r="BB38" s="97"/>
      <c r="BC38" s="453"/>
      <c r="BD38" s="347"/>
      <c r="BE38" s="119"/>
      <c r="BF38" s="195"/>
      <c r="BG38" s="239"/>
      <c r="BH38" s="240"/>
      <c r="BI38" s="441" t="s">
        <v>65</v>
      </c>
      <c r="BJ38" s="454">
        <f>sum(BI35:BI37,BL35:BL37,BO35:BO37,BR35:BR37,BU35:BU37)</f>
        <v>0</v>
      </c>
      <c r="BK38" s="455" t="s">
        <v>456</v>
      </c>
      <c r="BL38" s="451"/>
      <c r="BM38" s="451"/>
      <c r="BN38" s="451"/>
      <c r="BO38" s="451"/>
      <c r="BP38" s="451"/>
      <c r="BQ38" s="451"/>
      <c r="BR38" s="451"/>
      <c r="BS38" s="451"/>
      <c r="BT38" s="451"/>
      <c r="BU38" s="451"/>
      <c r="BV38" s="456"/>
      <c r="BW38" s="457"/>
      <c r="BZ38" s="156"/>
      <c r="CA38" s="239"/>
      <c r="CB38" s="240"/>
      <c r="CC38" s="342"/>
      <c r="CD38" s="326"/>
      <c r="CE38" s="326"/>
      <c r="CF38" s="183">
        <v>0.0</v>
      </c>
      <c r="CG38" s="326" t="s">
        <v>457</v>
      </c>
      <c r="CH38" s="326"/>
      <c r="CI38" s="326"/>
      <c r="CJ38" s="182"/>
      <c r="CK38" s="182">
        <v>0.0</v>
      </c>
      <c r="CL38" s="326" t="s">
        <v>458</v>
      </c>
      <c r="CM38" s="326"/>
      <c r="CN38" s="326"/>
      <c r="CO38" s="326"/>
      <c r="CP38" s="400"/>
      <c r="CQ38" s="340"/>
      <c r="CT38" s="156"/>
      <c r="CU38" s="239"/>
      <c r="CV38" s="240"/>
      <c r="CW38" s="410"/>
      <c r="CX38" s="411"/>
      <c r="CY38" s="412"/>
      <c r="CZ38" s="413"/>
      <c r="DA38" s="411"/>
      <c r="DB38" s="412"/>
      <c r="DC38" s="413"/>
      <c r="DD38" s="411"/>
      <c r="DE38" s="412"/>
      <c r="DF38" s="413"/>
      <c r="DG38" s="411"/>
      <c r="DH38" s="412"/>
      <c r="DI38" s="413"/>
      <c r="DJ38" s="414"/>
      <c r="DK38" s="411"/>
      <c r="DL38" s="415"/>
      <c r="DM38" s="415"/>
      <c r="DN38" s="416"/>
    </row>
    <row r="39">
      <c r="A39" s="147"/>
      <c r="B39" s="181">
        <v>0.0</v>
      </c>
      <c r="C39" s="182" t="s">
        <v>110</v>
      </c>
      <c r="D39" s="186">
        <v>0.0</v>
      </c>
      <c r="E39" s="182" t="s">
        <v>111</v>
      </c>
      <c r="F39" s="186">
        <v>0.0</v>
      </c>
      <c r="G39" s="182" t="s">
        <v>112</v>
      </c>
      <c r="H39" s="389"/>
      <c r="I39" s="94"/>
      <c r="J39" s="193"/>
      <c r="K39" s="183">
        <v>0.0</v>
      </c>
      <c r="L39" s="194" t="s">
        <v>113</v>
      </c>
      <c r="M39" s="183">
        <v>0.0</v>
      </c>
      <c r="N39" s="184" t="s">
        <v>114</v>
      </c>
      <c r="O39" s="187">
        <v>0.0</v>
      </c>
      <c r="P39" s="194" t="s">
        <v>115</v>
      </c>
      <c r="Q39" s="389"/>
      <c r="R39" s="195"/>
      <c r="S39" s="239"/>
      <c r="T39" s="240"/>
      <c r="U39" s="458"/>
      <c r="V39" s="459"/>
      <c r="W39" s="459"/>
      <c r="X39" s="459"/>
      <c r="Y39" s="459"/>
      <c r="Z39" s="459"/>
      <c r="AA39" s="459"/>
      <c r="AB39" s="459"/>
      <c r="AC39" s="459"/>
      <c r="AD39" s="459"/>
      <c r="AE39" s="459"/>
      <c r="AF39" s="459"/>
      <c r="AG39" s="459"/>
      <c r="AH39" s="459"/>
      <c r="AI39" s="460"/>
      <c r="AJ39" s="110"/>
      <c r="AK39" s="110"/>
      <c r="AL39" s="201"/>
      <c r="AM39" s="239"/>
      <c r="AN39" s="240"/>
      <c r="AO39" s="181">
        <v>0.0</v>
      </c>
      <c r="AP39" s="326" t="s">
        <v>459</v>
      </c>
      <c r="AQ39" s="182"/>
      <c r="AR39" s="382">
        <v>0.0</v>
      </c>
      <c r="AS39" s="333" t="s">
        <v>460</v>
      </c>
      <c r="AT39" s="182"/>
      <c r="AU39" s="182">
        <v>0.0</v>
      </c>
      <c r="AV39" s="182" t="s">
        <v>461</v>
      </c>
      <c r="AW39" s="383"/>
      <c r="AX39" s="382">
        <v>0.0</v>
      </c>
      <c r="AY39" s="333" t="s">
        <v>462</v>
      </c>
      <c r="AZ39" s="335"/>
      <c r="BA39" s="182">
        <v>0.0</v>
      </c>
      <c r="BB39" s="390" t="s">
        <v>463</v>
      </c>
      <c r="BC39" s="461"/>
      <c r="BF39" s="156"/>
      <c r="BG39" s="239"/>
      <c r="BH39" s="240"/>
      <c r="BI39" s="207" t="s">
        <v>464</v>
      </c>
      <c r="BJ39" s="96"/>
      <c r="BK39" s="96"/>
      <c r="BL39" s="96"/>
      <c r="BM39" s="96"/>
      <c r="BN39" s="96"/>
      <c r="BO39" s="96"/>
      <c r="BP39" s="96"/>
      <c r="BQ39" s="96"/>
      <c r="BR39" s="96"/>
      <c r="BS39" s="96"/>
      <c r="BT39" s="96"/>
      <c r="BU39" s="96"/>
      <c r="BV39" s="97"/>
      <c r="BW39" s="462"/>
      <c r="BX39" s="374"/>
      <c r="BY39" s="119"/>
      <c r="BZ39" s="195"/>
      <c r="CA39" s="239"/>
      <c r="CB39" s="240"/>
      <c r="CC39" s="342">
        <v>0.0</v>
      </c>
      <c r="CD39" s="463" t="s">
        <v>465</v>
      </c>
      <c r="CE39" s="110"/>
      <c r="CF39" s="110"/>
      <c r="CG39" s="110"/>
      <c r="CH39" s="110"/>
      <c r="CI39" s="110"/>
      <c r="CJ39" s="110"/>
      <c r="CK39" s="110"/>
      <c r="CL39" s="110"/>
      <c r="CM39" s="110"/>
      <c r="CN39" s="110"/>
      <c r="CO39" s="110"/>
      <c r="CP39" s="100"/>
      <c r="CQ39" s="464"/>
      <c r="CT39" s="156"/>
      <c r="CU39" s="239"/>
      <c r="CV39" s="240"/>
      <c r="CW39" s="465" t="s">
        <v>466</v>
      </c>
      <c r="CX39" s="113"/>
      <c r="CY39" s="113"/>
      <c r="CZ39" s="113"/>
      <c r="DA39" s="113"/>
      <c r="DB39" s="113"/>
      <c r="DC39" s="113"/>
      <c r="DD39" s="113"/>
      <c r="DE39" s="113"/>
      <c r="DF39" s="113"/>
      <c r="DG39" s="113"/>
      <c r="DH39" s="113"/>
      <c r="DI39" s="113"/>
      <c r="DJ39" s="113"/>
      <c r="DK39" s="113"/>
      <c r="DL39" s="113"/>
      <c r="DM39" s="113"/>
      <c r="DN39" s="114"/>
    </row>
    <row r="40">
      <c r="A40" s="147"/>
      <c r="B40" s="181">
        <v>0.0</v>
      </c>
      <c r="C40" s="182" t="s">
        <v>116</v>
      </c>
      <c r="D40" s="186">
        <v>0.0</v>
      </c>
      <c r="E40" s="182" t="s">
        <v>117</v>
      </c>
      <c r="F40" s="186">
        <v>0.0</v>
      </c>
      <c r="G40" s="182" t="s">
        <v>118</v>
      </c>
      <c r="H40" s="159"/>
      <c r="I40" s="196"/>
      <c r="J40" s="193"/>
      <c r="K40" s="183">
        <v>0.0</v>
      </c>
      <c r="L40" s="184" t="s">
        <v>119</v>
      </c>
      <c r="M40" s="183">
        <v>0.0</v>
      </c>
      <c r="N40" s="184" t="s">
        <v>120</v>
      </c>
      <c r="O40" s="187">
        <v>0.0</v>
      </c>
      <c r="P40" s="194" t="s">
        <v>121</v>
      </c>
      <c r="Q40" s="159"/>
      <c r="R40" s="156"/>
      <c r="S40" s="239"/>
      <c r="T40" s="240"/>
      <c r="U40" s="207" t="s">
        <v>464</v>
      </c>
      <c r="V40" s="96"/>
      <c r="W40" s="96"/>
      <c r="X40" s="96"/>
      <c r="Y40" s="96"/>
      <c r="Z40" s="96"/>
      <c r="AA40" s="96"/>
      <c r="AB40" s="96"/>
      <c r="AC40" s="96"/>
      <c r="AD40" s="96"/>
      <c r="AE40" s="96"/>
      <c r="AF40" s="96"/>
      <c r="AG40" s="96"/>
      <c r="AH40" s="97"/>
      <c r="AI40" s="417"/>
      <c r="AJ40" s="385"/>
      <c r="AK40" s="119"/>
      <c r="AL40" s="195"/>
      <c r="AM40" s="239"/>
      <c r="AN40" s="240"/>
      <c r="AO40" s="164" t="s">
        <v>65</v>
      </c>
      <c r="AP40" s="299">
        <f>sum(AO39,AR39,AU39,AX39,BA39)</f>
        <v>0</v>
      </c>
      <c r="AQ40" s="300" t="s">
        <v>212</v>
      </c>
      <c r="AR40" s="302"/>
      <c r="AS40" s="466"/>
      <c r="AT40" s="218"/>
      <c r="AU40" s="218"/>
      <c r="AV40" s="218"/>
      <c r="AW40" s="215"/>
      <c r="AX40" s="302"/>
      <c r="AY40" s="466"/>
      <c r="AZ40" s="218"/>
      <c r="BA40" s="218"/>
      <c r="BB40" s="215"/>
      <c r="BC40" s="467"/>
      <c r="BD40" s="168"/>
      <c r="BE40" s="168"/>
      <c r="BF40" s="172"/>
      <c r="BG40" s="239"/>
      <c r="BH40" s="240"/>
      <c r="BI40" s="181">
        <v>0.0</v>
      </c>
      <c r="BJ40" s="468" t="s">
        <v>467</v>
      </c>
      <c r="BK40" s="182">
        <v>0.0</v>
      </c>
      <c r="BL40" s="326" t="s">
        <v>468</v>
      </c>
      <c r="BM40" s="183">
        <v>0.0</v>
      </c>
      <c r="BN40" s="327" t="s">
        <v>469</v>
      </c>
      <c r="BO40" s="182">
        <v>0.0</v>
      </c>
      <c r="BP40" s="439" t="s">
        <v>470</v>
      </c>
      <c r="BQ40" s="183">
        <v>0.0</v>
      </c>
      <c r="BR40" s="469" t="s">
        <v>471</v>
      </c>
      <c r="BS40" s="183">
        <v>0.0</v>
      </c>
      <c r="BT40" s="327" t="s">
        <v>472</v>
      </c>
      <c r="BU40" s="182">
        <v>0.0</v>
      </c>
      <c r="BV40" s="400" t="s">
        <v>473</v>
      </c>
      <c r="BW40" s="446"/>
      <c r="BZ40" s="156"/>
      <c r="CA40" s="239"/>
      <c r="CB40" s="240"/>
      <c r="CC40" s="342">
        <v>0.0</v>
      </c>
      <c r="CD40" s="340" t="s">
        <v>474</v>
      </c>
      <c r="CE40" s="96"/>
      <c r="CF40" s="96"/>
      <c r="CG40" s="96"/>
      <c r="CH40" s="96"/>
      <c r="CI40" s="96"/>
      <c r="CJ40" s="96"/>
      <c r="CK40" s="96"/>
      <c r="CL40" s="96"/>
      <c r="CM40" s="96"/>
      <c r="CN40" s="96"/>
      <c r="CO40" s="96"/>
      <c r="CP40" s="97"/>
      <c r="CQ40" s="340"/>
      <c r="CT40" s="156"/>
      <c r="CU40" s="239"/>
      <c r="CV40" s="240"/>
      <c r="CW40" s="433" t="s">
        <v>417</v>
      </c>
      <c r="CX40" s="179"/>
      <c r="CY40" s="179"/>
      <c r="CZ40" s="179"/>
      <c r="DA40" s="179"/>
      <c r="DB40" s="179"/>
      <c r="DC40" s="179"/>
      <c r="DD40" s="179"/>
      <c r="DE40" s="179"/>
      <c r="DF40" s="179"/>
      <c r="DG40" s="179"/>
      <c r="DH40" s="179"/>
      <c r="DI40" s="179"/>
      <c r="DJ40" s="289"/>
      <c r="DK40" s="435"/>
      <c r="DL40" s="298"/>
      <c r="DM40" s="128"/>
      <c r="DN40" s="222"/>
    </row>
    <row r="41">
      <c r="A41" s="147"/>
      <c r="B41" s="197" t="s">
        <v>65</v>
      </c>
      <c r="C41" s="198">
        <f>sum(B34:B40,D34:D40,F34:F40,H34:H38)</f>
        <v>0</v>
      </c>
      <c r="D41" s="199" t="s">
        <v>122</v>
      </c>
      <c r="E41" s="186"/>
      <c r="F41" s="186"/>
      <c r="G41" s="186"/>
      <c r="H41" s="99"/>
      <c r="I41" s="100"/>
      <c r="J41" s="193"/>
      <c r="K41" s="200" t="s">
        <v>65</v>
      </c>
      <c r="L41" s="198">
        <f>sum(K34:K40,M34:M40,O34:O40,Q34:Q38)</f>
        <v>0</v>
      </c>
      <c r="M41" s="199" t="s">
        <v>122</v>
      </c>
      <c r="N41" s="186"/>
      <c r="O41" s="186"/>
      <c r="P41" s="186"/>
      <c r="Q41" s="99"/>
      <c r="R41" s="201"/>
      <c r="S41" s="239"/>
      <c r="T41" s="240"/>
      <c r="U41" s="181">
        <v>0.0</v>
      </c>
      <c r="V41" s="326" t="s">
        <v>475</v>
      </c>
      <c r="W41" s="182">
        <v>0.0</v>
      </c>
      <c r="X41" s="326" t="s">
        <v>476</v>
      </c>
      <c r="Y41" s="183">
        <v>0.0</v>
      </c>
      <c r="Z41" s="327" t="s">
        <v>477</v>
      </c>
      <c r="AA41" s="182">
        <v>0.0</v>
      </c>
      <c r="AB41" s="326" t="s">
        <v>478</v>
      </c>
      <c r="AC41" s="183">
        <v>0.0</v>
      </c>
      <c r="AD41" s="327" t="s">
        <v>479</v>
      </c>
      <c r="AE41" s="183">
        <v>0.0</v>
      </c>
      <c r="AF41" s="327" t="s">
        <v>480</v>
      </c>
      <c r="AG41" s="182">
        <v>0.0</v>
      </c>
      <c r="AH41" s="326" t="s">
        <v>481</v>
      </c>
      <c r="AI41" s="402"/>
      <c r="AL41" s="156"/>
      <c r="AM41" s="239"/>
      <c r="AN41" s="240"/>
      <c r="AO41" s="410"/>
      <c r="AP41" s="411"/>
      <c r="AQ41" s="412"/>
      <c r="AR41" s="413"/>
      <c r="AS41" s="411"/>
      <c r="AT41" s="412"/>
      <c r="AU41" s="413"/>
      <c r="AV41" s="411"/>
      <c r="AW41" s="412"/>
      <c r="AX41" s="413"/>
      <c r="AY41" s="411"/>
      <c r="AZ41" s="412"/>
      <c r="BA41" s="413"/>
      <c r="BB41" s="411"/>
      <c r="BC41" s="470"/>
      <c r="BD41" s="415"/>
      <c r="BE41" s="415"/>
      <c r="BF41" s="416"/>
      <c r="BG41" s="239"/>
      <c r="BH41" s="240"/>
      <c r="BI41" s="471">
        <v>0.0</v>
      </c>
      <c r="BJ41" s="326" t="s">
        <v>482</v>
      </c>
      <c r="BK41" s="182">
        <v>0.0</v>
      </c>
      <c r="BL41" s="439" t="s">
        <v>483</v>
      </c>
      <c r="BM41" s="332">
        <v>0.0</v>
      </c>
      <c r="BN41" s="333" t="s">
        <v>484</v>
      </c>
      <c r="BO41" s="472">
        <v>0.0</v>
      </c>
      <c r="BP41" s="326" t="s">
        <v>357</v>
      </c>
      <c r="BQ41" s="332">
        <v>0.0</v>
      </c>
      <c r="BR41" s="473" t="s">
        <v>485</v>
      </c>
      <c r="BS41" s="332">
        <v>0.0</v>
      </c>
      <c r="BT41" s="473" t="s">
        <v>486</v>
      </c>
      <c r="BU41" s="182">
        <v>0.0</v>
      </c>
      <c r="BV41" s="400" t="s">
        <v>487</v>
      </c>
      <c r="BW41" s="446"/>
      <c r="BZ41" s="156"/>
      <c r="CA41" s="239"/>
      <c r="CB41" s="240"/>
      <c r="CC41" s="164" t="s">
        <v>65</v>
      </c>
      <c r="CD41" s="474">
        <f>sum(CC37,CH37,CM37,CF38,CK38,CC40,CC39)</f>
        <v>0</v>
      </c>
      <c r="CE41" s="300" t="s">
        <v>227</v>
      </c>
      <c r="CF41" s="302"/>
      <c r="CG41" s="449"/>
      <c r="CH41" s="218"/>
      <c r="CI41" s="218"/>
      <c r="CJ41" s="218"/>
      <c r="CK41" s="215"/>
      <c r="CL41" s="302"/>
      <c r="CM41" s="449"/>
      <c r="CN41" s="218"/>
      <c r="CO41" s="218"/>
      <c r="CP41" s="215"/>
      <c r="CQ41" s="449"/>
      <c r="CR41" s="168"/>
      <c r="CS41" s="168"/>
      <c r="CT41" s="172"/>
      <c r="CU41" s="239"/>
      <c r="CV41" s="240"/>
      <c r="CW41" s="152">
        <v>0.0</v>
      </c>
      <c r="CX41" s="333" t="s">
        <v>488</v>
      </c>
      <c r="CY41" s="335"/>
      <c r="CZ41" s="436">
        <v>0.0</v>
      </c>
      <c r="DA41" s="333" t="s">
        <v>489</v>
      </c>
      <c r="DB41" s="335"/>
      <c r="DC41" s="436">
        <v>0.0</v>
      </c>
      <c r="DD41" s="333" t="s">
        <v>490</v>
      </c>
      <c r="DE41" s="335"/>
      <c r="DF41" s="436">
        <v>0.0</v>
      </c>
      <c r="DG41" s="333" t="s">
        <v>491</v>
      </c>
      <c r="DH41" s="335"/>
      <c r="DI41" s="436">
        <v>0.0</v>
      </c>
      <c r="DJ41" s="437" t="s">
        <v>492</v>
      </c>
      <c r="DK41" s="340"/>
      <c r="DN41" s="156"/>
    </row>
    <row r="42">
      <c r="A42" s="147"/>
      <c r="B42" s="212" t="s">
        <v>129</v>
      </c>
      <c r="C42" s="213"/>
      <c r="D42" s="214"/>
      <c r="E42" s="215"/>
      <c r="F42" s="216" t="s">
        <v>130</v>
      </c>
      <c r="G42" s="213"/>
      <c r="H42" s="214"/>
      <c r="I42" s="215"/>
      <c r="J42" s="217" t="s">
        <v>131</v>
      </c>
      <c r="K42" s="218"/>
      <c r="L42" s="213"/>
      <c r="M42" s="214"/>
      <c r="N42" s="215"/>
      <c r="O42" s="216" t="s">
        <v>132</v>
      </c>
      <c r="P42" s="213"/>
      <c r="Q42" s="214"/>
      <c r="R42" s="219"/>
      <c r="S42" s="239"/>
      <c r="T42" s="240"/>
      <c r="U42" s="181">
        <v>0.0</v>
      </c>
      <c r="V42" s="326" t="s">
        <v>493</v>
      </c>
      <c r="W42" s="182">
        <v>0.0</v>
      </c>
      <c r="X42" s="326" t="s">
        <v>494</v>
      </c>
      <c r="Y42" s="183">
        <v>0.0</v>
      </c>
      <c r="Z42" s="333" t="s">
        <v>495</v>
      </c>
      <c r="AA42" s="182">
        <v>0.0</v>
      </c>
      <c r="AB42" s="326" t="s">
        <v>496</v>
      </c>
      <c r="AC42" s="183">
        <v>0.0</v>
      </c>
      <c r="AD42" s="333" t="s">
        <v>497</v>
      </c>
      <c r="AE42" s="183">
        <v>0.0</v>
      </c>
      <c r="AF42" s="333" t="s">
        <v>498</v>
      </c>
      <c r="AG42" s="182">
        <v>0.0</v>
      </c>
      <c r="AH42" s="326" t="s">
        <v>499</v>
      </c>
      <c r="AI42" s="402"/>
      <c r="AL42" s="156"/>
      <c r="AM42" s="239"/>
      <c r="AN42" s="240"/>
      <c r="AO42" s="475" t="s">
        <v>500</v>
      </c>
      <c r="AP42" s="113"/>
      <c r="AQ42" s="113"/>
      <c r="AR42" s="113"/>
      <c r="AS42" s="113"/>
      <c r="AT42" s="113"/>
      <c r="AU42" s="113"/>
      <c r="AV42" s="113"/>
      <c r="AW42" s="113"/>
      <c r="AX42" s="113"/>
      <c r="AY42" s="113"/>
      <c r="AZ42" s="113"/>
      <c r="BA42" s="113"/>
      <c r="BB42" s="113"/>
      <c r="BC42" s="113"/>
      <c r="BD42" s="113"/>
      <c r="BE42" s="113"/>
      <c r="BF42" s="114"/>
      <c r="BG42" s="239"/>
      <c r="BH42" s="240"/>
      <c r="BI42" s="181">
        <v>0.0</v>
      </c>
      <c r="BJ42" s="326" t="s">
        <v>501</v>
      </c>
      <c r="BK42" s="182">
        <v>0.0</v>
      </c>
      <c r="BL42" s="468" t="s">
        <v>502</v>
      </c>
      <c r="BM42" s="183">
        <v>0.0</v>
      </c>
      <c r="BN42" s="327" t="s">
        <v>503</v>
      </c>
      <c r="BO42" s="182">
        <v>0.0</v>
      </c>
      <c r="BP42" s="326" t="s">
        <v>504</v>
      </c>
      <c r="BQ42" s="187">
        <v>0.0</v>
      </c>
      <c r="BR42" s="327" t="s">
        <v>505</v>
      </c>
      <c r="BS42" s="183"/>
      <c r="BT42" s="327"/>
      <c r="BU42" s="182"/>
      <c r="BV42" s="400"/>
      <c r="BW42" s="446"/>
      <c r="BZ42" s="156"/>
      <c r="CA42" s="239"/>
      <c r="CB42" s="240"/>
      <c r="CC42" s="410"/>
      <c r="CD42" s="411"/>
      <c r="CE42" s="412"/>
      <c r="CF42" s="413"/>
      <c r="CG42" s="411"/>
      <c r="CH42" s="412"/>
      <c r="CI42" s="413"/>
      <c r="CJ42" s="411"/>
      <c r="CK42" s="412"/>
      <c r="CL42" s="413"/>
      <c r="CM42" s="411"/>
      <c r="CN42" s="412"/>
      <c r="CO42" s="413"/>
      <c r="CP42" s="414"/>
      <c r="CQ42" s="411"/>
      <c r="CR42" s="415"/>
      <c r="CS42" s="415"/>
      <c r="CT42" s="416"/>
      <c r="CU42" s="239"/>
      <c r="CV42" s="240"/>
      <c r="CW42" s="152">
        <v>0.0</v>
      </c>
      <c r="CX42" s="333" t="s">
        <v>506</v>
      </c>
      <c r="CY42" s="335"/>
      <c r="CZ42" s="440">
        <v>0.0</v>
      </c>
      <c r="DA42" s="333" t="s">
        <v>507</v>
      </c>
      <c r="DB42" s="335"/>
      <c r="DC42" s="440">
        <v>0.0</v>
      </c>
      <c r="DD42" s="333" t="s">
        <v>508</v>
      </c>
      <c r="DE42" s="335"/>
      <c r="DF42" s="440">
        <v>0.0</v>
      </c>
      <c r="DG42" s="333" t="s">
        <v>509</v>
      </c>
      <c r="DH42" s="335"/>
      <c r="DI42" s="436">
        <v>0.0</v>
      </c>
      <c r="DJ42" s="437" t="s">
        <v>510</v>
      </c>
      <c r="DK42" s="476"/>
      <c r="DN42" s="156"/>
    </row>
    <row r="43">
      <c r="A43" s="147"/>
      <c r="B43" s="220"/>
      <c r="R43" s="9"/>
      <c r="S43" s="239"/>
      <c r="T43" s="240"/>
      <c r="U43" s="181">
        <v>0.0</v>
      </c>
      <c r="V43" s="326" t="s">
        <v>250</v>
      </c>
      <c r="W43" s="182">
        <v>0.0</v>
      </c>
      <c r="X43" s="326" t="s">
        <v>511</v>
      </c>
      <c r="Y43" s="183">
        <v>0.0</v>
      </c>
      <c r="Z43" s="327" t="s">
        <v>299</v>
      </c>
      <c r="AA43" s="182">
        <v>0.0</v>
      </c>
      <c r="AB43" s="326" t="s">
        <v>512</v>
      </c>
      <c r="AC43" s="183">
        <v>0.0</v>
      </c>
      <c r="AD43" s="327" t="s">
        <v>513</v>
      </c>
      <c r="AE43" s="183">
        <v>0.0</v>
      </c>
      <c r="AF43" s="327" t="s">
        <v>514</v>
      </c>
      <c r="AG43" s="182">
        <v>0.0</v>
      </c>
      <c r="AH43" s="326" t="s">
        <v>515</v>
      </c>
      <c r="AI43" s="402"/>
      <c r="AL43" s="156"/>
      <c r="AM43" s="239"/>
      <c r="AN43" s="240"/>
      <c r="AO43" s="433" t="s">
        <v>417</v>
      </c>
      <c r="AP43" s="179"/>
      <c r="AQ43" s="179"/>
      <c r="AR43" s="179"/>
      <c r="AS43" s="179"/>
      <c r="AT43" s="179"/>
      <c r="AU43" s="179"/>
      <c r="AV43" s="179"/>
      <c r="AW43" s="179"/>
      <c r="AX43" s="179"/>
      <c r="AY43" s="179"/>
      <c r="AZ43" s="179"/>
      <c r="BA43" s="179"/>
      <c r="BB43" s="289"/>
      <c r="BC43" s="477"/>
      <c r="BD43" s="293"/>
      <c r="BE43" s="128"/>
      <c r="BF43" s="222"/>
      <c r="BG43" s="239"/>
      <c r="BH43" s="240"/>
      <c r="BI43" s="478" t="s">
        <v>65</v>
      </c>
      <c r="BJ43" s="479">
        <f>sum(BI40:BI42,BK40:BK42,BM40:BM42,BO40:BO42,BQ40:BQ42,BS40:BS42,BU40:BU42)</f>
        <v>0</v>
      </c>
      <c r="BK43" s="480" t="s">
        <v>516</v>
      </c>
      <c r="BL43" s="481"/>
      <c r="BM43" s="482"/>
      <c r="BN43" s="483"/>
      <c r="BO43" s="484"/>
      <c r="BP43" s="481"/>
      <c r="BQ43" s="482"/>
      <c r="BR43" s="483"/>
      <c r="BS43" s="482"/>
      <c r="BT43" s="483"/>
      <c r="BU43" s="484"/>
      <c r="BV43" s="485"/>
      <c r="BW43" s="446"/>
      <c r="BX43" s="168"/>
      <c r="BY43" s="168"/>
      <c r="BZ43" s="172"/>
      <c r="CA43" s="239"/>
      <c r="CB43" s="240"/>
      <c r="CC43" s="486" t="s">
        <v>517</v>
      </c>
      <c r="CD43" s="113"/>
      <c r="CE43" s="113"/>
      <c r="CF43" s="113"/>
      <c r="CG43" s="113"/>
      <c r="CH43" s="113"/>
      <c r="CI43" s="113"/>
      <c r="CJ43" s="113"/>
      <c r="CK43" s="113"/>
      <c r="CL43" s="113"/>
      <c r="CM43" s="113"/>
      <c r="CN43" s="113"/>
      <c r="CO43" s="113"/>
      <c r="CP43" s="113"/>
      <c r="CQ43" s="113"/>
      <c r="CR43" s="113"/>
      <c r="CS43" s="113"/>
      <c r="CT43" s="114"/>
      <c r="CU43" s="239"/>
      <c r="CV43" s="240"/>
      <c r="CW43" s="152">
        <v>0.0</v>
      </c>
      <c r="CX43" s="333" t="s">
        <v>518</v>
      </c>
      <c r="CY43" s="335"/>
      <c r="CZ43" s="436">
        <v>0.0</v>
      </c>
      <c r="DA43" s="333" t="s">
        <v>519</v>
      </c>
      <c r="DB43" s="335"/>
      <c r="DC43" s="436">
        <v>0.0</v>
      </c>
      <c r="DD43" s="333" t="s">
        <v>520</v>
      </c>
      <c r="DE43" s="335"/>
      <c r="DF43" s="440">
        <v>0.0</v>
      </c>
      <c r="DG43" s="333" t="s">
        <v>521</v>
      </c>
      <c r="DH43" s="335"/>
      <c r="DI43" s="436">
        <v>0.0</v>
      </c>
      <c r="DJ43" s="437" t="s">
        <v>522</v>
      </c>
      <c r="DK43" s="340"/>
      <c r="DN43" s="156"/>
    </row>
    <row r="44">
      <c r="A44" s="147"/>
      <c r="B44" s="148" t="s">
        <v>135</v>
      </c>
      <c r="C44" s="113"/>
      <c r="D44" s="113"/>
      <c r="E44" s="113"/>
      <c r="F44" s="113"/>
      <c r="G44" s="113"/>
      <c r="H44" s="113"/>
      <c r="I44" s="113"/>
      <c r="J44" s="113"/>
      <c r="K44" s="113"/>
      <c r="L44" s="113"/>
      <c r="M44" s="113"/>
      <c r="N44" s="113"/>
      <c r="O44" s="113"/>
      <c r="P44" s="113"/>
      <c r="Q44" s="113"/>
      <c r="R44" s="114"/>
      <c r="S44" s="239"/>
      <c r="T44" s="240"/>
      <c r="U44" s="181">
        <v>0.0</v>
      </c>
      <c r="V44" s="326" t="s">
        <v>523</v>
      </c>
      <c r="W44" s="182">
        <v>0.0</v>
      </c>
      <c r="X44" s="326" t="s">
        <v>524</v>
      </c>
      <c r="Y44" s="183">
        <v>0.0</v>
      </c>
      <c r="Z44" s="333" t="s">
        <v>525</v>
      </c>
      <c r="AA44" s="182">
        <v>0.0</v>
      </c>
      <c r="AB44" s="326" t="s">
        <v>526</v>
      </c>
      <c r="AC44" s="183">
        <v>0.0</v>
      </c>
      <c r="AD44" s="333" t="s">
        <v>302</v>
      </c>
      <c r="AE44" s="183">
        <v>0.0</v>
      </c>
      <c r="AF44" s="333" t="s">
        <v>527</v>
      </c>
      <c r="AG44" s="182">
        <v>0.0</v>
      </c>
      <c r="AH44" s="326" t="s">
        <v>499</v>
      </c>
      <c r="AI44" s="402"/>
      <c r="AL44" s="156"/>
      <c r="AM44" s="239"/>
      <c r="AN44" s="240"/>
      <c r="AO44" s="152">
        <v>0.0</v>
      </c>
      <c r="AP44" s="333" t="s">
        <v>528</v>
      </c>
      <c r="AQ44" s="335"/>
      <c r="AR44" s="436">
        <v>0.0</v>
      </c>
      <c r="AS44" s="333" t="s">
        <v>529</v>
      </c>
      <c r="AT44" s="335"/>
      <c r="AU44" s="436">
        <v>0.0</v>
      </c>
      <c r="AV44" s="333" t="s">
        <v>530</v>
      </c>
      <c r="AW44" s="335"/>
      <c r="AX44" s="436">
        <v>0.0</v>
      </c>
      <c r="AY44" s="333" t="s">
        <v>531</v>
      </c>
      <c r="AZ44" s="335"/>
      <c r="BA44" s="436">
        <v>0.0</v>
      </c>
      <c r="BB44" s="333" t="s">
        <v>532</v>
      </c>
      <c r="BF44" s="156"/>
      <c r="BG44" s="239"/>
      <c r="BH44" s="240"/>
      <c r="BI44" s="487"/>
      <c r="BJ44" s="487"/>
      <c r="BK44" s="487"/>
      <c r="BL44" s="487"/>
      <c r="BM44" s="487"/>
      <c r="BN44" s="487"/>
      <c r="BO44" s="487"/>
      <c r="BP44" s="487"/>
      <c r="BQ44" s="487"/>
      <c r="BR44" s="487"/>
      <c r="BS44" s="487"/>
      <c r="BT44" s="487"/>
      <c r="BU44" s="487"/>
      <c r="BV44" s="488"/>
      <c r="BW44" s="488"/>
      <c r="BX44" s="487"/>
      <c r="BY44" s="487"/>
      <c r="BZ44" s="487"/>
      <c r="CA44" s="239"/>
      <c r="CB44" s="240"/>
      <c r="CC44" s="433" t="s">
        <v>417</v>
      </c>
      <c r="CD44" s="179"/>
      <c r="CE44" s="179"/>
      <c r="CF44" s="179"/>
      <c r="CG44" s="179"/>
      <c r="CH44" s="179"/>
      <c r="CI44" s="179"/>
      <c r="CJ44" s="179"/>
      <c r="CK44" s="179"/>
      <c r="CL44" s="179"/>
      <c r="CM44" s="179"/>
      <c r="CN44" s="179"/>
      <c r="CO44" s="179"/>
      <c r="CP44" s="289"/>
      <c r="CQ44" s="435"/>
      <c r="CR44" s="297"/>
      <c r="CS44" s="128"/>
      <c r="CT44" s="222"/>
      <c r="CU44" s="239"/>
      <c r="CV44" s="240"/>
      <c r="CW44" s="478" t="s">
        <v>65</v>
      </c>
      <c r="CX44" s="489">
        <f>sum(CW41:CW43,CZ41:CZ43,DC41:DC43,DF41:DF43,DI41:DI43)</f>
        <v>0</v>
      </c>
      <c r="CY44" s="480" t="s">
        <v>456</v>
      </c>
      <c r="CZ44" s="481"/>
      <c r="DA44" s="482"/>
      <c r="DB44" s="483"/>
      <c r="DC44" s="484"/>
      <c r="DD44" s="481"/>
      <c r="DE44" s="482"/>
      <c r="DF44" s="483"/>
      <c r="DG44" s="482"/>
      <c r="DH44" s="483"/>
      <c r="DI44" s="484"/>
      <c r="DJ44" s="485"/>
      <c r="DK44" s="340"/>
      <c r="DL44" s="110"/>
      <c r="DM44" s="110"/>
      <c r="DN44" s="201"/>
    </row>
    <row r="45">
      <c r="A45" s="147"/>
      <c r="B45" s="221" t="s">
        <v>137</v>
      </c>
      <c r="C45" s="128"/>
      <c r="D45" s="128"/>
      <c r="E45" s="128"/>
      <c r="F45" s="128"/>
      <c r="G45" s="128"/>
      <c r="H45" s="128"/>
      <c r="I45" s="128"/>
      <c r="J45" s="128"/>
      <c r="K45" s="128"/>
      <c r="L45" s="128"/>
      <c r="M45" s="128"/>
      <c r="N45" s="128"/>
      <c r="O45" s="128"/>
      <c r="P45" s="128"/>
      <c r="Q45" s="128"/>
      <c r="R45" s="222"/>
      <c r="S45" s="239"/>
      <c r="T45" s="240"/>
      <c r="U45" s="181">
        <v>0.0</v>
      </c>
      <c r="V45" s="326" t="s">
        <v>533</v>
      </c>
      <c r="W45" s="182">
        <v>0.0</v>
      </c>
      <c r="X45" s="326" t="s">
        <v>534</v>
      </c>
      <c r="Y45" s="183">
        <v>0.0</v>
      </c>
      <c r="Z45" s="327" t="s">
        <v>535</v>
      </c>
      <c r="AA45" s="182">
        <v>0.0</v>
      </c>
      <c r="AB45" s="326" t="s">
        <v>536</v>
      </c>
      <c r="AC45" s="183">
        <v>0.0</v>
      </c>
      <c r="AD45" s="327" t="s">
        <v>537</v>
      </c>
      <c r="AE45" s="183">
        <v>0.0</v>
      </c>
      <c r="AF45" s="327" t="s">
        <v>398</v>
      </c>
      <c r="AG45" s="182">
        <v>0.0</v>
      </c>
      <c r="AH45" s="326" t="s">
        <v>538</v>
      </c>
      <c r="AI45" s="402"/>
      <c r="AL45" s="156"/>
      <c r="AM45" s="239"/>
      <c r="AN45" s="240"/>
      <c r="AO45" s="152">
        <v>0.0</v>
      </c>
      <c r="AP45" s="333" t="s">
        <v>539</v>
      </c>
      <c r="AQ45" s="335"/>
      <c r="AR45" s="436">
        <v>0.0</v>
      </c>
      <c r="AS45" s="333" t="s">
        <v>540</v>
      </c>
      <c r="AT45" s="335"/>
      <c r="AU45" s="440">
        <v>0.0</v>
      </c>
      <c r="AV45" s="333" t="s">
        <v>541</v>
      </c>
      <c r="AW45" s="335"/>
      <c r="AX45" s="440">
        <v>0.0</v>
      </c>
      <c r="AY45" s="333" t="s">
        <v>542</v>
      </c>
      <c r="AZ45" s="335"/>
      <c r="BA45" s="436">
        <v>0.0</v>
      </c>
      <c r="BB45" s="333" t="s">
        <v>543</v>
      </c>
      <c r="BF45" s="156"/>
      <c r="BG45" s="239"/>
      <c r="BH45" s="240"/>
      <c r="BI45" s="273" t="s">
        <v>544</v>
      </c>
      <c r="BJ45" s="113"/>
      <c r="BK45" s="113"/>
      <c r="BL45" s="113"/>
      <c r="BM45" s="113"/>
      <c r="BN45" s="113"/>
      <c r="BO45" s="113"/>
      <c r="BP45" s="113"/>
      <c r="BQ45" s="113"/>
      <c r="BR45" s="113"/>
      <c r="BS45" s="113"/>
      <c r="BT45" s="113"/>
      <c r="BU45" s="113"/>
      <c r="BV45" s="113"/>
      <c r="BW45" s="113"/>
      <c r="BX45" s="113"/>
      <c r="BY45" s="113"/>
      <c r="BZ45" s="114"/>
      <c r="CA45" s="239"/>
      <c r="CB45" s="240"/>
      <c r="CC45" s="152">
        <v>0.0</v>
      </c>
      <c r="CD45" s="333" t="s">
        <v>545</v>
      </c>
      <c r="CE45" s="335"/>
      <c r="CF45" s="436">
        <v>0.0</v>
      </c>
      <c r="CG45" s="333" t="s">
        <v>546</v>
      </c>
      <c r="CH45" s="335"/>
      <c r="CI45" s="436">
        <v>0.0</v>
      </c>
      <c r="CJ45" s="333" t="s">
        <v>547</v>
      </c>
      <c r="CK45" s="335"/>
      <c r="CL45" s="436">
        <v>0.0</v>
      </c>
      <c r="CM45" s="333" t="s">
        <v>548</v>
      </c>
      <c r="CN45" s="335"/>
      <c r="CO45" s="436">
        <v>0.0</v>
      </c>
      <c r="CP45" s="437" t="s">
        <v>549</v>
      </c>
      <c r="CQ45" s="340"/>
      <c r="CT45" s="156"/>
      <c r="CU45" s="239"/>
      <c r="CV45" s="240"/>
      <c r="CW45" s="207" t="s">
        <v>464</v>
      </c>
      <c r="CX45" s="96"/>
      <c r="CY45" s="96"/>
      <c r="CZ45" s="96"/>
      <c r="DA45" s="96"/>
      <c r="DB45" s="96"/>
      <c r="DC45" s="96"/>
      <c r="DD45" s="96"/>
      <c r="DE45" s="96"/>
      <c r="DF45" s="96"/>
      <c r="DG45" s="96"/>
      <c r="DH45" s="96"/>
      <c r="DI45" s="96"/>
      <c r="DJ45" s="97"/>
      <c r="DK45" s="375"/>
      <c r="DL45" s="359"/>
      <c r="DM45" s="119"/>
      <c r="DN45" s="195"/>
    </row>
    <row r="46">
      <c r="A46" s="147"/>
      <c r="B46" s="223"/>
      <c r="R46" s="156"/>
      <c r="S46" s="239"/>
      <c r="T46" s="240"/>
      <c r="U46" s="181">
        <v>0.0</v>
      </c>
      <c r="V46" s="326" t="s">
        <v>550</v>
      </c>
      <c r="W46" s="182">
        <v>0.0</v>
      </c>
      <c r="X46" s="326" t="s">
        <v>551</v>
      </c>
      <c r="Y46" s="183">
        <v>0.0</v>
      </c>
      <c r="Z46" s="333" t="s">
        <v>552</v>
      </c>
      <c r="AA46" s="182">
        <v>0.0</v>
      </c>
      <c r="AB46" s="326" t="s">
        <v>553</v>
      </c>
      <c r="AC46" s="183">
        <v>0.0</v>
      </c>
      <c r="AD46" s="333" t="s">
        <v>554</v>
      </c>
      <c r="AE46" s="183">
        <v>0.0</v>
      </c>
      <c r="AF46" s="333" t="s">
        <v>555</v>
      </c>
      <c r="AG46" s="182">
        <v>0.0</v>
      </c>
      <c r="AH46" s="326" t="s">
        <v>556</v>
      </c>
      <c r="AI46" s="402"/>
      <c r="AL46" s="156"/>
      <c r="AM46" s="239"/>
      <c r="AN46" s="240"/>
      <c r="AO46" s="152">
        <v>0.0</v>
      </c>
      <c r="AP46" s="333" t="s">
        <v>557</v>
      </c>
      <c r="AQ46" s="335"/>
      <c r="AR46" s="440">
        <v>0.0</v>
      </c>
      <c r="AS46" s="333" t="s">
        <v>558</v>
      </c>
      <c r="AT46" s="335"/>
      <c r="AU46" s="436">
        <v>0.0</v>
      </c>
      <c r="AV46" s="333" t="s">
        <v>559</v>
      </c>
      <c r="AW46" s="335"/>
      <c r="AX46" s="440">
        <v>0.0</v>
      </c>
      <c r="AY46" s="333" t="s">
        <v>560</v>
      </c>
      <c r="AZ46" s="335"/>
      <c r="BA46" s="436"/>
      <c r="BB46" s="335"/>
      <c r="BF46" s="156"/>
      <c r="BG46" s="239"/>
      <c r="BH46" s="240"/>
      <c r="BI46" s="226" t="s">
        <v>141</v>
      </c>
      <c r="BJ46" s="110"/>
      <c r="BK46" s="110"/>
      <c r="BL46" s="110"/>
      <c r="BM46" s="110"/>
      <c r="BN46" s="110"/>
      <c r="BO46" s="110"/>
      <c r="BP46" s="110"/>
      <c r="BQ46" s="110"/>
      <c r="BR46" s="110"/>
      <c r="BS46" s="100"/>
      <c r="BT46" s="339" t="s">
        <v>142</v>
      </c>
      <c r="BU46" s="110"/>
      <c r="BV46" s="110"/>
      <c r="BW46" s="110"/>
      <c r="BX46" s="110"/>
      <c r="BY46" s="110"/>
      <c r="BZ46" s="201"/>
      <c r="CA46" s="239"/>
      <c r="CB46" s="240"/>
      <c r="CC46" s="152">
        <v>0.0</v>
      </c>
      <c r="CD46" s="333" t="s">
        <v>561</v>
      </c>
      <c r="CE46" s="335"/>
      <c r="CF46" s="440">
        <v>0.0</v>
      </c>
      <c r="CG46" s="333" t="s">
        <v>562</v>
      </c>
      <c r="CH46" s="335"/>
      <c r="CI46" s="440">
        <v>0.0</v>
      </c>
      <c r="CJ46" s="333" t="s">
        <v>563</v>
      </c>
      <c r="CK46" s="335"/>
      <c r="CL46" s="440">
        <v>0.0</v>
      </c>
      <c r="CM46" s="333" t="s">
        <v>564</v>
      </c>
      <c r="CN46" s="335"/>
      <c r="CO46" s="436">
        <v>0.0</v>
      </c>
      <c r="CP46" s="437" t="s">
        <v>565</v>
      </c>
      <c r="CQ46" s="476"/>
      <c r="CT46" s="156"/>
      <c r="CU46" s="239"/>
      <c r="CV46" s="240"/>
      <c r="CW46" s="152">
        <v>0.0</v>
      </c>
      <c r="CX46" s="333" t="s">
        <v>566</v>
      </c>
      <c r="CY46" s="436">
        <v>0.0</v>
      </c>
      <c r="CZ46" s="333" t="s">
        <v>567</v>
      </c>
      <c r="DA46" s="490">
        <v>0.0</v>
      </c>
      <c r="DB46" s="333" t="s">
        <v>568</v>
      </c>
      <c r="DC46" s="436">
        <v>0.0</v>
      </c>
      <c r="DD46" s="333" t="s">
        <v>569</v>
      </c>
      <c r="DE46" s="490">
        <v>0.0</v>
      </c>
      <c r="DF46" s="473" t="s">
        <v>570</v>
      </c>
      <c r="DG46" s="490">
        <v>0.0</v>
      </c>
      <c r="DH46" s="333" t="s">
        <v>571</v>
      </c>
      <c r="DI46" s="436">
        <v>0.0</v>
      </c>
      <c r="DJ46" s="437" t="s">
        <v>572</v>
      </c>
      <c r="DK46" s="340"/>
      <c r="DN46" s="156"/>
    </row>
    <row r="47">
      <c r="A47" s="147"/>
      <c r="B47" s="223"/>
      <c r="R47" s="156"/>
      <c r="S47" s="239"/>
      <c r="T47" s="240"/>
      <c r="U47" s="181">
        <v>0.0</v>
      </c>
      <c r="V47" s="326" t="s">
        <v>573</v>
      </c>
      <c r="W47" s="182">
        <v>0.0</v>
      </c>
      <c r="X47" s="326" t="s">
        <v>574</v>
      </c>
      <c r="Y47" s="183">
        <v>0.0</v>
      </c>
      <c r="Z47" s="327" t="s">
        <v>575</v>
      </c>
      <c r="AA47" s="182">
        <v>0.0</v>
      </c>
      <c r="AB47" s="326" t="s">
        <v>576</v>
      </c>
      <c r="AC47" s="183">
        <v>0.0</v>
      </c>
      <c r="AD47" s="327" t="s">
        <v>577</v>
      </c>
      <c r="AE47" s="183"/>
      <c r="AF47" s="327"/>
      <c r="AG47" s="182"/>
      <c r="AH47" s="326"/>
      <c r="AI47" s="402"/>
      <c r="AL47" s="156"/>
      <c r="AM47" s="239"/>
      <c r="AN47" s="240"/>
      <c r="AO47" s="441" t="s">
        <v>65</v>
      </c>
      <c r="AP47" s="491">
        <f>sum(AO44:AO46,AR44:AR46,AU44:AU46,AX44:AX46,BA44:BA45)</f>
        <v>0</v>
      </c>
      <c r="AQ47" s="455" t="s">
        <v>578</v>
      </c>
      <c r="AR47" s="451"/>
      <c r="AS47" s="451"/>
      <c r="AT47" s="451"/>
      <c r="AU47" s="451"/>
      <c r="AV47" s="451"/>
      <c r="AW47" s="451"/>
      <c r="AX47" s="451"/>
      <c r="AY47" s="451"/>
      <c r="AZ47" s="451"/>
      <c r="BA47" s="451"/>
      <c r="BB47" s="451"/>
      <c r="BF47" s="156"/>
      <c r="BG47" s="239"/>
      <c r="BH47" s="240"/>
      <c r="BI47" s="228" t="s">
        <v>579</v>
      </c>
      <c r="BJ47" s="119"/>
      <c r="BK47" s="119"/>
      <c r="BL47" s="119"/>
      <c r="BM47" s="119"/>
      <c r="BN47" s="119"/>
      <c r="BO47" s="94"/>
      <c r="BP47" s="229"/>
      <c r="BQ47" s="119"/>
      <c r="BR47" s="119"/>
      <c r="BS47" s="94"/>
      <c r="BT47" s="374"/>
      <c r="BU47" s="119"/>
      <c r="BV47" s="119"/>
      <c r="BW47" s="119"/>
      <c r="BX47" s="119"/>
      <c r="BY47" s="119"/>
      <c r="BZ47" s="195"/>
      <c r="CA47" s="239"/>
      <c r="CB47" s="240"/>
      <c r="CC47" s="152">
        <v>0.0</v>
      </c>
      <c r="CD47" s="333" t="s">
        <v>580</v>
      </c>
      <c r="CE47" s="335"/>
      <c r="CF47" s="440">
        <v>0.0</v>
      </c>
      <c r="CG47" s="333" t="s">
        <v>581</v>
      </c>
      <c r="CH47" s="335"/>
      <c r="CI47" s="436">
        <v>0.0</v>
      </c>
      <c r="CJ47" s="333" t="s">
        <v>582</v>
      </c>
      <c r="CK47" s="335"/>
      <c r="CL47" s="440">
        <v>0.0</v>
      </c>
      <c r="CM47" s="333" t="s">
        <v>583</v>
      </c>
      <c r="CN47" s="335"/>
      <c r="CO47" s="436">
        <v>0.0</v>
      </c>
      <c r="CP47" s="437" t="s">
        <v>584</v>
      </c>
      <c r="CQ47" s="340"/>
      <c r="CT47" s="156"/>
      <c r="CU47" s="239"/>
      <c r="CV47" s="240"/>
      <c r="CW47" s="152">
        <v>0.0</v>
      </c>
      <c r="CX47" s="333" t="s">
        <v>585</v>
      </c>
      <c r="CY47" s="440">
        <v>0.0</v>
      </c>
      <c r="CZ47" s="492" t="s">
        <v>586</v>
      </c>
      <c r="DA47" s="493">
        <v>0.0</v>
      </c>
      <c r="DB47" s="333" t="s">
        <v>587</v>
      </c>
      <c r="DC47" s="436">
        <v>0.0</v>
      </c>
      <c r="DD47" s="333" t="s">
        <v>588</v>
      </c>
      <c r="DE47" s="493">
        <v>0.0</v>
      </c>
      <c r="DF47" s="333" t="s">
        <v>589</v>
      </c>
      <c r="DG47" s="493">
        <v>0.0</v>
      </c>
      <c r="DH47" s="333" t="s">
        <v>590</v>
      </c>
      <c r="DI47" s="436">
        <v>0.0</v>
      </c>
      <c r="DJ47" s="437" t="s">
        <v>591</v>
      </c>
      <c r="DK47" s="340"/>
      <c r="DN47" s="156"/>
    </row>
    <row r="48">
      <c r="A48" s="147"/>
      <c r="B48" s="223"/>
      <c r="R48" s="156"/>
      <c r="S48" s="239"/>
      <c r="T48" s="240"/>
      <c r="U48" s="478" t="s">
        <v>65</v>
      </c>
      <c r="V48" s="494">
        <f>sum(U41:U47,W41:W47,Y41:Y47,AA41:AA47,AC41:AC47,AE41:AE46,AG41:AG46)</f>
        <v>0</v>
      </c>
      <c r="W48" s="480" t="s">
        <v>592</v>
      </c>
      <c r="X48" s="481"/>
      <c r="Y48" s="482"/>
      <c r="Z48" s="483"/>
      <c r="AA48" s="484"/>
      <c r="AB48" s="481"/>
      <c r="AC48" s="482"/>
      <c r="AD48" s="483"/>
      <c r="AE48" s="482"/>
      <c r="AF48" s="483"/>
      <c r="AG48" s="484"/>
      <c r="AH48" s="481"/>
      <c r="AI48" s="402"/>
      <c r="AJ48" s="168"/>
      <c r="AK48" s="168"/>
      <c r="AL48" s="172"/>
      <c r="AM48" s="239"/>
      <c r="AN48" s="240"/>
      <c r="AO48" s="207" t="s">
        <v>464</v>
      </c>
      <c r="AP48" s="96"/>
      <c r="AQ48" s="96"/>
      <c r="AR48" s="96"/>
      <c r="AS48" s="96"/>
      <c r="AT48" s="96"/>
      <c r="AU48" s="96"/>
      <c r="AV48" s="96"/>
      <c r="AW48" s="96"/>
      <c r="AX48" s="96"/>
      <c r="AY48" s="96"/>
      <c r="AZ48" s="96"/>
      <c r="BA48" s="96"/>
      <c r="BB48" s="97"/>
      <c r="BC48" s="453"/>
      <c r="BD48" s="347"/>
      <c r="BE48" s="119"/>
      <c r="BF48" s="195"/>
      <c r="BG48" s="239"/>
      <c r="BH48" s="240"/>
      <c r="BI48" s="231"/>
      <c r="BJ48" s="110"/>
      <c r="BK48" s="110"/>
      <c r="BL48" s="110"/>
      <c r="BM48" s="110"/>
      <c r="BN48" s="110"/>
      <c r="BO48" s="100"/>
      <c r="BP48" s="99"/>
      <c r="BQ48" s="110"/>
      <c r="BR48" s="110"/>
      <c r="BS48" s="100"/>
      <c r="BT48" s="110"/>
      <c r="BU48" s="110"/>
      <c r="BV48" s="110"/>
      <c r="BW48" s="110"/>
      <c r="BX48" s="110"/>
      <c r="BY48" s="110"/>
      <c r="BZ48" s="201"/>
      <c r="CA48" s="239"/>
      <c r="CB48" s="240"/>
      <c r="CC48" s="152">
        <v>0.0</v>
      </c>
      <c r="CD48" s="333" t="s">
        <v>593</v>
      </c>
      <c r="CE48" s="335"/>
      <c r="CF48" s="440">
        <v>0.0</v>
      </c>
      <c r="CG48" s="333" t="s">
        <v>594</v>
      </c>
      <c r="CH48" s="335"/>
      <c r="CI48" s="440">
        <v>0.0</v>
      </c>
      <c r="CJ48" s="333" t="s">
        <v>595</v>
      </c>
      <c r="CK48" s="335"/>
      <c r="CL48" s="440">
        <v>0.0</v>
      </c>
      <c r="CM48" s="333" t="s">
        <v>596</v>
      </c>
      <c r="CN48" s="335"/>
      <c r="CO48" s="436">
        <v>0.0</v>
      </c>
      <c r="CP48" s="437" t="s">
        <v>597</v>
      </c>
      <c r="CQ48" s="340"/>
      <c r="CT48" s="156"/>
      <c r="CU48" s="239"/>
      <c r="CV48" s="240"/>
      <c r="CW48" s="152">
        <v>0.0</v>
      </c>
      <c r="CX48" s="492" t="s">
        <v>598</v>
      </c>
      <c r="CY48" s="440">
        <v>0.0</v>
      </c>
      <c r="CZ48" s="333" t="s">
        <v>599</v>
      </c>
      <c r="DA48" s="493">
        <v>0.0</v>
      </c>
      <c r="DB48" s="473" t="s">
        <v>600</v>
      </c>
      <c r="DC48" s="436">
        <v>0.0</v>
      </c>
      <c r="DD48" s="333" t="s">
        <v>601</v>
      </c>
      <c r="DE48" s="493">
        <v>0.0</v>
      </c>
      <c r="DF48" s="473" t="s">
        <v>602</v>
      </c>
      <c r="DG48" s="493">
        <v>0.0</v>
      </c>
      <c r="DH48" s="495" t="s">
        <v>603</v>
      </c>
      <c r="DI48" s="436">
        <v>0.0</v>
      </c>
      <c r="DJ48" s="437" t="s">
        <v>604</v>
      </c>
      <c r="DK48" s="340"/>
      <c r="DN48" s="156"/>
    </row>
    <row r="49">
      <c r="A49" s="147"/>
      <c r="B49" s="223"/>
      <c r="R49" s="156"/>
      <c r="S49" s="239"/>
      <c r="T49" s="240"/>
      <c r="U49" s="496"/>
      <c r="V49" s="496"/>
      <c r="W49" s="496"/>
      <c r="X49" s="496"/>
      <c r="Y49" s="496"/>
      <c r="Z49" s="496"/>
      <c r="AA49" s="496"/>
      <c r="AB49" s="496"/>
      <c r="AC49" s="496"/>
      <c r="AD49" s="496"/>
      <c r="AE49" s="496"/>
      <c r="AF49" s="496"/>
      <c r="AG49" s="496"/>
      <c r="AH49" s="496"/>
      <c r="AI49" s="496"/>
      <c r="AJ49" s="496"/>
      <c r="AK49" s="496"/>
      <c r="AL49" s="496"/>
      <c r="AM49" s="239"/>
      <c r="AN49" s="240"/>
      <c r="AO49" s="181">
        <v>0.0</v>
      </c>
      <c r="AP49" s="326" t="s">
        <v>605</v>
      </c>
      <c r="AQ49" s="182">
        <v>0.0</v>
      </c>
      <c r="AR49" s="326" t="s">
        <v>606</v>
      </c>
      <c r="AS49" s="183">
        <v>0.0</v>
      </c>
      <c r="AT49" s="327" t="s">
        <v>607</v>
      </c>
      <c r="AU49" s="182">
        <v>0.0</v>
      </c>
      <c r="AV49" s="326" t="s">
        <v>608</v>
      </c>
      <c r="AW49" s="183">
        <v>0.0</v>
      </c>
      <c r="AX49" s="327" t="s">
        <v>609</v>
      </c>
      <c r="AY49" s="183">
        <v>0.0</v>
      </c>
      <c r="AZ49" s="327" t="s">
        <v>610</v>
      </c>
      <c r="BA49" s="182">
        <v>0.0</v>
      </c>
      <c r="BB49" s="326" t="s">
        <v>280</v>
      </c>
      <c r="BC49" s="461"/>
      <c r="BF49" s="156"/>
      <c r="BG49" s="239"/>
      <c r="BH49" s="240"/>
      <c r="BI49" s="228" t="s">
        <v>611</v>
      </c>
      <c r="BJ49" s="119"/>
      <c r="BK49" s="119"/>
      <c r="BL49" s="119"/>
      <c r="BM49" s="119"/>
      <c r="BN49" s="119"/>
      <c r="BO49" s="94"/>
      <c r="BP49" s="229"/>
      <c r="BQ49" s="119"/>
      <c r="BR49" s="119"/>
      <c r="BS49" s="94"/>
      <c r="BT49" s="374"/>
      <c r="BU49" s="119"/>
      <c r="BV49" s="119"/>
      <c r="BW49" s="119"/>
      <c r="BX49" s="119"/>
      <c r="BY49" s="119"/>
      <c r="BZ49" s="195"/>
      <c r="CA49" s="239"/>
      <c r="CB49" s="240"/>
      <c r="CC49" s="152">
        <v>0.0</v>
      </c>
      <c r="CD49" s="333" t="s">
        <v>612</v>
      </c>
      <c r="CE49" s="335"/>
      <c r="CF49" s="440"/>
      <c r="CG49" s="333"/>
      <c r="CH49" s="335"/>
      <c r="CI49" s="436"/>
      <c r="CJ49" s="333"/>
      <c r="CK49" s="335"/>
      <c r="CL49" s="440"/>
      <c r="CM49" s="333"/>
      <c r="CN49" s="335"/>
      <c r="CO49" s="436"/>
      <c r="CP49" s="437"/>
      <c r="CQ49" s="340"/>
      <c r="CT49" s="156"/>
      <c r="CU49" s="239"/>
      <c r="CV49" s="240"/>
      <c r="CW49" s="152">
        <v>0.0</v>
      </c>
      <c r="CX49" s="492" t="s">
        <v>613</v>
      </c>
      <c r="CY49" s="440">
        <v>0.0</v>
      </c>
      <c r="CZ49" s="333" t="s">
        <v>614</v>
      </c>
      <c r="DA49" s="490">
        <v>0.0</v>
      </c>
      <c r="DB49" s="492" t="s">
        <v>615</v>
      </c>
      <c r="DC49" s="436">
        <v>0.0</v>
      </c>
      <c r="DD49" s="495" t="s">
        <v>616</v>
      </c>
      <c r="DE49" s="493">
        <v>0.0</v>
      </c>
      <c r="DF49" s="333" t="s">
        <v>617</v>
      </c>
      <c r="DG49" s="493">
        <v>0.0</v>
      </c>
      <c r="DH49" s="333" t="s">
        <v>294</v>
      </c>
      <c r="DI49" s="436">
        <v>0.0</v>
      </c>
      <c r="DJ49" s="437" t="s">
        <v>618</v>
      </c>
      <c r="DK49" s="340"/>
      <c r="DN49" s="156"/>
    </row>
    <row r="50">
      <c r="A50" s="147"/>
      <c r="B50" s="223"/>
      <c r="R50" s="156"/>
      <c r="S50" s="239"/>
      <c r="T50" s="240"/>
      <c r="U50" s="265" t="s">
        <v>619</v>
      </c>
      <c r="V50" s="113"/>
      <c r="W50" s="113"/>
      <c r="X50" s="113"/>
      <c r="Y50" s="113"/>
      <c r="Z50" s="113"/>
      <c r="AA50" s="113"/>
      <c r="AB50" s="113"/>
      <c r="AC50" s="113"/>
      <c r="AD50" s="113"/>
      <c r="AE50" s="113"/>
      <c r="AF50" s="113"/>
      <c r="AG50" s="113"/>
      <c r="AH50" s="113"/>
      <c r="AI50" s="113"/>
      <c r="AJ50" s="113"/>
      <c r="AK50" s="113"/>
      <c r="AL50" s="114"/>
      <c r="AM50" s="239"/>
      <c r="AN50" s="240"/>
      <c r="AO50" s="471">
        <v>0.0</v>
      </c>
      <c r="AP50" s="326" t="s">
        <v>620</v>
      </c>
      <c r="AQ50" s="182">
        <v>0.0</v>
      </c>
      <c r="AR50" s="439" t="s">
        <v>621</v>
      </c>
      <c r="AS50" s="332">
        <v>0.0</v>
      </c>
      <c r="AT50" s="333" t="s">
        <v>622</v>
      </c>
      <c r="AU50" s="472">
        <v>0.0</v>
      </c>
      <c r="AV50" s="326" t="s">
        <v>623</v>
      </c>
      <c r="AW50" s="332">
        <v>0.0</v>
      </c>
      <c r="AX50" s="473" t="s">
        <v>624</v>
      </c>
      <c r="AY50" s="332">
        <v>0.0</v>
      </c>
      <c r="AZ50" s="473" t="s">
        <v>625</v>
      </c>
      <c r="BA50" s="472">
        <v>0.0</v>
      </c>
      <c r="BB50" s="326" t="s">
        <v>626</v>
      </c>
      <c r="BC50" s="461"/>
      <c r="BF50" s="156"/>
      <c r="BG50" s="239"/>
      <c r="BH50" s="240"/>
      <c r="BI50" s="231"/>
      <c r="BJ50" s="110"/>
      <c r="BK50" s="110"/>
      <c r="BL50" s="110"/>
      <c r="BM50" s="110"/>
      <c r="BN50" s="110"/>
      <c r="BO50" s="100"/>
      <c r="BP50" s="99"/>
      <c r="BQ50" s="110"/>
      <c r="BR50" s="110"/>
      <c r="BS50" s="100"/>
      <c r="BT50" s="110"/>
      <c r="BU50" s="110"/>
      <c r="BV50" s="110"/>
      <c r="BW50" s="110"/>
      <c r="BX50" s="110"/>
      <c r="BY50" s="110"/>
      <c r="BZ50" s="201"/>
      <c r="CA50" s="239"/>
      <c r="CB50" s="240"/>
      <c r="CC50" s="478" t="s">
        <v>65</v>
      </c>
      <c r="CD50" s="497">
        <f>sum(CC45:CC49,CF45:CF48,CI45:CI48,CL45:CL48,CO45:CO48)</f>
        <v>0</v>
      </c>
      <c r="CE50" s="480" t="s">
        <v>627</v>
      </c>
      <c r="CF50" s="481"/>
      <c r="CG50" s="482"/>
      <c r="CH50" s="483"/>
      <c r="CI50" s="484"/>
      <c r="CJ50" s="481"/>
      <c r="CK50" s="482"/>
      <c r="CL50" s="483"/>
      <c r="CM50" s="482"/>
      <c r="CN50" s="483"/>
      <c r="CO50" s="484"/>
      <c r="CP50" s="485"/>
      <c r="CQ50" s="340"/>
      <c r="CR50" s="110"/>
      <c r="CS50" s="110"/>
      <c r="CT50" s="201"/>
      <c r="CU50" s="239"/>
      <c r="CV50" s="240"/>
      <c r="CW50" s="152">
        <v>0.0</v>
      </c>
      <c r="CX50" s="333" t="s">
        <v>628</v>
      </c>
      <c r="CY50" s="440">
        <v>0.0</v>
      </c>
      <c r="CZ50" s="473" t="s">
        <v>367</v>
      </c>
      <c r="DA50" s="493">
        <v>0.0</v>
      </c>
      <c r="DB50" s="333" t="s">
        <v>629</v>
      </c>
      <c r="DC50" s="436">
        <v>0.0</v>
      </c>
      <c r="DD50" s="333" t="s">
        <v>630</v>
      </c>
      <c r="DE50" s="493">
        <v>0.0</v>
      </c>
      <c r="DF50" s="498" t="s">
        <v>631</v>
      </c>
      <c r="DG50" s="490">
        <v>0.0</v>
      </c>
      <c r="DH50" s="499" t="s">
        <v>632</v>
      </c>
      <c r="DI50" s="436">
        <v>0.0</v>
      </c>
      <c r="DJ50" s="437" t="s">
        <v>633</v>
      </c>
      <c r="DK50" s="391"/>
      <c r="DN50" s="156"/>
    </row>
    <row r="51">
      <c r="A51" s="147"/>
      <c r="B51" s="223"/>
      <c r="R51" s="156"/>
      <c r="S51" s="239"/>
      <c r="T51" s="240"/>
      <c r="U51" s="226" t="s">
        <v>141</v>
      </c>
      <c r="V51" s="110"/>
      <c r="W51" s="110"/>
      <c r="X51" s="110"/>
      <c r="Y51" s="110"/>
      <c r="Z51" s="110"/>
      <c r="AA51" s="110"/>
      <c r="AB51" s="110"/>
      <c r="AC51" s="110"/>
      <c r="AD51" s="110"/>
      <c r="AE51" s="100"/>
      <c r="AF51" s="227" t="s">
        <v>142</v>
      </c>
      <c r="AG51" s="110"/>
      <c r="AH51" s="110"/>
      <c r="AI51" s="110"/>
      <c r="AJ51" s="110"/>
      <c r="AK51" s="110"/>
      <c r="AL51" s="201"/>
      <c r="AM51" s="239"/>
      <c r="AN51" s="240"/>
      <c r="AO51" s="181">
        <v>0.0</v>
      </c>
      <c r="AP51" s="326" t="s">
        <v>634</v>
      </c>
      <c r="AQ51" s="472">
        <v>0.0</v>
      </c>
      <c r="AR51" s="326" t="s">
        <v>635</v>
      </c>
      <c r="AS51" s="187">
        <v>0.0</v>
      </c>
      <c r="AT51" s="327" t="s">
        <v>636</v>
      </c>
      <c r="AU51" s="182">
        <v>0.0</v>
      </c>
      <c r="AV51" s="326" t="s">
        <v>637</v>
      </c>
      <c r="AW51" s="187">
        <v>0.0</v>
      </c>
      <c r="AX51" s="327" t="s">
        <v>638</v>
      </c>
      <c r="AY51" s="187">
        <v>0.0</v>
      </c>
      <c r="AZ51" s="327" t="s">
        <v>639</v>
      </c>
      <c r="BA51" s="182">
        <v>0.0</v>
      </c>
      <c r="BB51" s="326" t="s">
        <v>640</v>
      </c>
      <c r="BC51" s="461"/>
      <c r="BF51" s="156"/>
      <c r="BG51" s="239"/>
      <c r="BH51" s="240"/>
      <c r="BI51" s="228" t="s">
        <v>641</v>
      </c>
      <c r="BJ51" s="119"/>
      <c r="BK51" s="119"/>
      <c r="BL51" s="119"/>
      <c r="BM51" s="119"/>
      <c r="BN51" s="119"/>
      <c r="BO51" s="94"/>
      <c r="BP51" s="229"/>
      <c r="BQ51" s="119"/>
      <c r="BR51" s="119"/>
      <c r="BS51" s="94"/>
      <c r="BT51" s="500"/>
      <c r="BU51" s="119"/>
      <c r="BV51" s="119"/>
      <c r="BW51" s="119"/>
      <c r="BX51" s="119"/>
      <c r="BY51" s="119"/>
      <c r="BZ51" s="195"/>
      <c r="CA51" s="239"/>
      <c r="CB51" s="240"/>
      <c r="CC51" s="207" t="s">
        <v>464</v>
      </c>
      <c r="CD51" s="96"/>
      <c r="CE51" s="96"/>
      <c r="CF51" s="96"/>
      <c r="CG51" s="96"/>
      <c r="CH51" s="96"/>
      <c r="CI51" s="96"/>
      <c r="CJ51" s="96"/>
      <c r="CK51" s="96"/>
      <c r="CL51" s="96"/>
      <c r="CM51" s="96"/>
      <c r="CN51" s="96"/>
      <c r="CO51" s="96"/>
      <c r="CP51" s="97"/>
      <c r="CQ51" s="375"/>
      <c r="CR51" s="358"/>
      <c r="CS51" s="119"/>
      <c r="CT51" s="195"/>
      <c r="CU51" s="239"/>
      <c r="CV51" s="240"/>
      <c r="CW51" s="181">
        <v>0.0</v>
      </c>
      <c r="CX51" s="468" t="s">
        <v>642</v>
      </c>
      <c r="CY51" s="472">
        <v>0.0</v>
      </c>
      <c r="CZ51" s="468" t="s">
        <v>643</v>
      </c>
      <c r="DA51" s="187">
        <v>0.0</v>
      </c>
      <c r="DB51" s="469" t="s">
        <v>644</v>
      </c>
      <c r="DC51" s="182">
        <v>0.0</v>
      </c>
      <c r="DD51" s="439" t="s">
        <v>645</v>
      </c>
      <c r="DE51" s="187">
        <v>0.0</v>
      </c>
      <c r="DF51" s="501" t="s">
        <v>646</v>
      </c>
      <c r="DG51" s="490">
        <v>0.0</v>
      </c>
      <c r="DH51" s="473" t="s">
        <v>647</v>
      </c>
      <c r="DI51" s="436">
        <v>0.0</v>
      </c>
      <c r="DJ51" s="437" t="s">
        <v>648</v>
      </c>
      <c r="DK51" s="340"/>
      <c r="DN51" s="156"/>
    </row>
    <row r="52">
      <c r="A52" s="147"/>
      <c r="B52" s="224"/>
      <c r="C52" s="168"/>
      <c r="D52" s="168"/>
      <c r="E52" s="168"/>
      <c r="F52" s="168"/>
      <c r="G52" s="168"/>
      <c r="H52" s="168"/>
      <c r="I52" s="168"/>
      <c r="J52" s="168"/>
      <c r="K52" s="168"/>
      <c r="L52" s="168"/>
      <c r="M52" s="168"/>
      <c r="N52" s="168"/>
      <c r="O52" s="168"/>
      <c r="P52" s="168"/>
      <c r="Q52" s="168"/>
      <c r="R52" s="172"/>
      <c r="S52" s="239"/>
      <c r="T52" s="240"/>
      <c r="U52" s="228" t="s">
        <v>649</v>
      </c>
      <c r="V52" s="119"/>
      <c r="W52" s="119"/>
      <c r="X52" s="119"/>
      <c r="Y52" s="119"/>
      <c r="Z52" s="119"/>
      <c r="AA52" s="94"/>
      <c r="AB52" s="229"/>
      <c r="AC52" s="119"/>
      <c r="AD52" s="119"/>
      <c r="AE52" s="94"/>
      <c r="AF52" s="502"/>
      <c r="AG52" s="119"/>
      <c r="AH52" s="119"/>
      <c r="AI52" s="119"/>
      <c r="AJ52" s="119"/>
      <c r="AK52" s="119"/>
      <c r="AL52" s="195"/>
      <c r="AM52" s="239"/>
      <c r="AN52" s="240"/>
      <c r="AO52" s="181">
        <v>0.0</v>
      </c>
      <c r="AP52" s="326" t="s">
        <v>650</v>
      </c>
      <c r="AQ52" s="182">
        <v>0.0</v>
      </c>
      <c r="AR52" s="326" t="s">
        <v>651</v>
      </c>
      <c r="AS52" s="332">
        <v>0.0</v>
      </c>
      <c r="AT52" s="333" t="s">
        <v>652</v>
      </c>
      <c r="AU52" s="472">
        <v>0.0</v>
      </c>
      <c r="AV52" s="326" t="s">
        <v>653</v>
      </c>
      <c r="AW52" s="332">
        <v>0.0</v>
      </c>
      <c r="AX52" s="333" t="s">
        <v>654</v>
      </c>
      <c r="AY52" s="332">
        <v>0.0</v>
      </c>
      <c r="AZ52" s="333" t="s">
        <v>655</v>
      </c>
      <c r="BA52" s="472">
        <v>0.0</v>
      </c>
      <c r="BB52" s="439" t="s">
        <v>656</v>
      </c>
      <c r="BC52" s="461"/>
      <c r="BF52" s="156"/>
      <c r="BG52" s="239"/>
      <c r="BH52" s="240"/>
      <c r="BI52" s="231"/>
      <c r="BJ52" s="110"/>
      <c r="BK52" s="110"/>
      <c r="BL52" s="110"/>
      <c r="BM52" s="110"/>
      <c r="BN52" s="110"/>
      <c r="BO52" s="100"/>
      <c r="BP52" s="99"/>
      <c r="BQ52" s="110"/>
      <c r="BR52" s="110"/>
      <c r="BS52" s="100"/>
      <c r="BT52" s="110"/>
      <c r="BU52" s="110"/>
      <c r="BV52" s="110"/>
      <c r="BW52" s="110"/>
      <c r="BX52" s="110"/>
      <c r="BY52" s="110"/>
      <c r="BZ52" s="201"/>
      <c r="CA52" s="239"/>
      <c r="CB52" s="240"/>
      <c r="CC52" s="152">
        <v>0.0</v>
      </c>
      <c r="CD52" s="333" t="s">
        <v>657</v>
      </c>
      <c r="CE52" s="436">
        <v>0.0</v>
      </c>
      <c r="CF52" s="333" t="s">
        <v>658</v>
      </c>
      <c r="CG52" s="490">
        <v>0.0</v>
      </c>
      <c r="CH52" s="333" t="s">
        <v>659</v>
      </c>
      <c r="CI52" s="436">
        <v>0.0</v>
      </c>
      <c r="CJ52" s="333" t="s">
        <v>660</v>
      </c>
      <c r="CK52" s="490">
        <v>0.0</v>
      </c>
      <c r="CL52" s="333" t="s">
        <v>661</v>
      </c>
      <c r="CM52" s="490">
        <v>0.0</v>
      </c>
      <c r="CN52" s="333" t="s">
        <v>662</v>
      </c>
      <c r="CO52" s="436">
        <v>0.0</v>
      </c>
      <c r="CP52" s="437" t="s">
        <v>663</v>
      </c>
      <c r="CQ52" s="340"/>
      <c r="CT52" s="156"/>
      <c r="CU52" s="239"/>
      <c r="CV52" s="240"/>
      <c r="CW52" s="181">
        <v>0.0</v>
      </c>
      <c r="CX52" s="503" t="s">
        <v>664</v>
      </c>
      <c r="CY52" s="472">
        <v>0.0</v>
      </c>
      <c r="CZ52" s="439" t="s">
        <v>665</v>
      </c>
      <c r="DA52" s="187">
        <v>0.0</v>
      </c>
      <c r="DB52" s="504" t="s">
        <v>666</v>
      </c>
      <c r="DC52" s="182">
        <v>0.0</v>
      </c>
      <c r="DD52" s="503" t="s">
        <v>667</v>
      </c>
      <c r="DE52" s="183"/>
      <c r="DF52" s="501"/>
      <c r="DG52" s="490"/>
      <c r="DH52" s="473"/>
      <c r="DI52" s="436"/>
      <c r="DJ52" s="437"/>
      <c r="DK52" s="340"/>
      <c r="DN52" s="156"/>
    </row>
    <row r="53">
      <c r="A53" s="147"/>
      <c r="B53" s="225"/>
      <c r="R53" s="9"/>
      <c r="S53" s="239"/>
      <c r="T53" s="240"/>
      <c r="U53" s="231"/>
      <c r="V53" s="110"/>
      <c r="W53" s="110"/>
      <c r="X53" s="110"/>
      <c r="Y53" s="110"/>
      <c r="Z53" s="110"/>
      <c r="AA53" s="100"/>
      <c r="AB53" s="99"/>
      <c r="AC53" s="110"/>
      <c r="AD53" s="110"/>
      <c r="AE53" s="100"/>
      <c r="AF53" s="99"/>
      <c r="AG53" s="110"/>
      <c r="AH53" s="110"/>
      <c r="AI53" s="110"/>
      <c r="AJ53" s="110"/>
      <c r="AK53" s="110"/>
      <c r="AL53" s="201"/>
      <c r="AM53" s="239"/>
      <c r="AN53" s="240"/>
      <c r="AO53" s="181">
        <v>0.0</v>
      </c>
      <c r="AP53" s="326" t="s">
        <v>668</v>
      </c>
      <c r="AQ53" s="472">
        <v>0.0</v>
      </c>
      <c r="AR53" s="326" t="s">
        <v>669</v>
      </c>
      <c r="AS53" s="187">
        <v>0.0</v>
      </c>
      <c r="AT53" s="327" t="s">
        <v>670</v>
      </c>
      <c r="AU53" s="182">
        <v>0.0</v>
      </c>
      <c r="AV53" s="326" t="s">
        <v>671</v>
      </c>
      <c r="AW53" s="187">
        <v>0.0</v>
      </c>
      <c r="AX53" s="327" t="s">
        <v>672</v>
      </c>
      <c r="AY53" s="183"/>
      <c r="AZ53" s="327"/>
      <c r="BA53" s="182"/>
      <c r="BB53" s="326"/>
      <c r="BC53" s="461"/>
      <c r="BF53" s="156"/>
      <c r="BG53" s="239"/>
      <c r="BH53" s="240"/>
      <c r="BI53" s="228" t="s">
        <v>673</v>
      </c>
      <c r="BJ53" s="119"/>
      <c r="BK53" s="119"/>
      <c r="BL53" s="119"/>
      <c r="BM53" s="119"/>
      <c r="BN53" s="119"/>
      <c r="BO53" s="94"/>
      <c r="BP53" s="229"/>
      <c r="BQ53" s="119"/>
      <c r="BR53" s="119"/>
      <c r="BS53" s="94"/>
      <c r="BT53" s="500"/>
      <c r="BU53" s="119"/>
      <c r="BV53" s="119"/>
      <c r="BW53" s="119"/>
      <c r="BX53" s="119"/>
      <c r="BY53" s="119"/>
      <c r="BZ53" s="195"/>
      <c r="CA53" s="239"/>
      <c r="CB53" s="240"/>
      <c r="CC53" s="152">
        <v>0.0</v>
      </c>
      <c r="CD53" s="333" t="s">
        <v>674</v>
      </c>
      <c r="CE53" s="440">
        <v>0.0</v>
      </c>
      <c r="CF53" s="333" t="s">
        <v>675</v>
      </c>
      <c r="CG53" s="493">
        <v>0.0</v>
      </c>
      <c r="CH53" s="333" t="s">
        <v>676</v>
      </c>
      <c r="CI53" s="436">
        <v>0.0</v>
      </c>
      <c r="CJ53" s="333" t="s">
        <v>677</v>
      </c>
      <c r="CK53" s="493">
        <v>0.0</v>
      </c>
      <c r="CL53" s="333" t="s">
        <v>678</v>
      </c>
      <c r="CM53" s="493">
        <v>0.0</v>
      </c>
      <c r="CN53" s="333" t="s">
        <v>679</v>
      </c>
      <c r="CO53" s="436">
        <v>0.0</v>
      </c>
      <c r="CP53" s="437" t="s">
        <v>288</v>
      </c>
      <c r="CQ53" s="340"/>
      <c r="CT53" s="156"/>
      <c r="CU53" s="239"/>
      <c r="CV53" s="240"/>
      <c r="CW53" s="478" t="s">
        <v>65</v>
      </c>
      <c r="CX53" s="489">
        <f>sum(CW46:CW52,CY46:CY52,DA46:DA52,DC46:DC52,DE46:DE52,DG46:DG51,DI46:DI51)</f>
        <v>0</v>
      </c>
      <c r="CY53" s="480" t="s">
        <v>680</v>
      </c>
      <c r="CZ53" s="481"/>
      <c r="DA53" s="482"/>
      <c r="DB53" s="483"/>
      <c r="DC53" s="484"/>
      <c r="DD53" s="481"/>
      <c r="DE53" s="482"/>
      <c r="DF53" s="483"/>
      <c r="DG53" s="482"/>
      <c r="DH53" s="483"/>
      <c r="DI53" s="484"/>
      <c r="DJ53" s="485"/>
      <c r="DK53" s="402"/>
      <c r="DL53" s="168"/>
      <c r="DM53" s="168"/>
      <c r="DN53" s="172"/>
    </row>
    <row r="54">
      <c r="A54" s="147"/>
      <c r="B54" s="148" t="s">
        <v>139</v>
      </c>
      <c r="C54" s="113"/>
      <c r="D54" s="113"/>
      <c r="E54" s="113"/>
      <c r="F54" s="113"/>
      <c r="G54" s="113"/>
      <c r="H54" s="113"/>
      <c r="I54" s="113"/>
      <c r="J54" s="113"/>
      <c r="K54" s="113"/>
      <c r="L54" s="113"/>
      <c r="M54" s="113"/>
      <c r="N54" s="113"/>
      <c r="O54" s="113"/>
      <c r="P54" s="113"/>
      <c r="Q54" s="113"/>
      <c r="R54" s="114"/>
      <c r="S54" s="239"/>
      <c r="T54" s="240"/>
      <c r="U54" s="228" t="s">
        <v>681</v>
      </c>
      <c r="V54" s="119"/>
      <c r="W54" s="119"/>
      <c r="X54" s="119"/>
      <c r="Y54" s="119"/>
      <c r="Z54" s="119"/>
      <c r="AA54" s="94"/>
      <c r="AB54" s="229"/>
      <c r="AC54" s="119"/>
      <c r="AD54" s="119"/>
      <c r="AE54" s="94"/>
      <c r="AF54" s="502"/>
      <c r="AG54" s="119"/>
      <c r="AH54" s="119"/>
      <c r="AI54" s="119"/>
      <c r="AJ54" s="119"/>
      <c r="AK54" s="119"/>
      <c r="AL54" s="195"/>
      <c r="AM54" s="239"/>
      <c r="AN54" s="240"/>
      <c r="AO54" s="478" t="s">
        <v>65</v>
      </c>
      <c r="AP54" s="505">
        <f>sum(AO49:AO53,AQ49:AQ53,AS49:AS53,AU49:AU53,AW49:AW53,AY49:AY52,BA49:BA52)</f>
        <v>0</v>
      </c>
      <c r="AQ54" s="480" t="s">
        <v>682</v>
      </c>
      <c r="AR54" s="481"/>
      <c r="AS54" s="482"/>
      <c r="AT54" s="483"/>
      <c r="AU54" s="484"/>
      <c r="AV54" s="481"/>
      <c r="AW54" s="482"/>
      <c r="AX54" s="483"/>
      <c r="AY54" s="482"/>
      <c r="AZ54" s="483"/>
      <c r="BA54" s="484"/>
      <c r="BB54" s="481"/>
      <c r="BC54" s="461"/>
      <c r="BD54" s="168"/>
      <c r="BE54" s="168"/>
      <c r="BF54" s="172"/>
      <c r="BG54" s="239"/>
      <c r="BH54" s="240"/>
      <c r="BI54" s="231"/>
      <c r="BJ54" s="110"/>
      <c r="BK54" s="110"/>
      <c r="BL54" s="110"/>
      <c r="BM54" s="110"/>
      <c r="BN54" s="110"/>
      <c r="BO54" s="100"/>
      <c r="BP54" s="99"/>
      <c r="BQ54" s="110"/>
      <c r="BR54" s="110"/>
      <c r="BS54" s="100"/>
      <c r="BT54" s="110"/>
      <c r="BU54" s="110"/>
      <c r="BV54" s="110"/>
      <c r="BW54" s="110"/>
      <c r="BX54" s="110"/>
      <c r="BY54" s="110"/>
      <c r="BZ54" s="201"/>
      <c r="CA54" s="239"/>
      <c r="CB54" s="240"/>
      <c r="CC54" s="152">
        <v>0.0</v>
      </c>
      <c r="CD54" s="333" t="s">
        <v>683</v>
      </c>
      <c r="CE54" s="440">
        <v>0.0</v>
      </c>
      <c r="CF54" s="333" t="s">
        <v>684</v>
      </c>
      <c r="CG54" s="493">
        <v>0.0</v>
      </c>
      <c r="CH54" s="333" t="s">
        <v>685</v>
      </c>
      <c r="CI54" s="436">
        <v>0.0</v>
      </c>
      <c r="CJ54" s="333" t="s">
        <v>686</v>
      </c>
      <c r="CK54" s="493">
        <v>0.0</v>
      </c>
      <c r="CL54" s="333" t="s">
        <v>687</v>
      </c>
      <c r="CM54" s="493">
        <v>0.0</v>
      </c>
      <c r="CN54" s="333" t="s">
        <v>688</v>
      </c>
      <c r="CO54" s="436">
        <v>0.0</v>
      </c>
      <c r="CP54" s="437" t="s">
        <v>689</v>
      </c>
      <c r="CQ54" s="340"/>
      <c r="CT54" s="156"/>
      <c r="CU54" s="239"/>
      <c r="CV54" s="240"/>
      <c r="CW54" s="487"/>
      <c r="CX54" s="487"/>
      <c r="CY54" s="487"/>
      <c r="CZ54" s="487"/>
      <c r="DA54" s="487"/>
      <c r="DB54" s="487"/>
      <c r="DC54" s="487"/>
      <c r="DD54" s="487"/>
      <c r="DE54" s="487"/>
      <c r="DF54" s="487"/>
      <c r="DG54" s="487"/>
      <c r="DH54" s="487"/>
      <c r="DI54" s="487"/>
      <c r="DJ54" s="488"/>
      <c r="DK54" s="487"/>
      <c r="DL54" s="487"/>
      <c r="DM54" s="487"/>
      <c r="DN54" s="487"/>
    </row>
    <row r="55">
      <c r="A55" s="147"/>
      <c r="B55" s="226" t="s">
        <v>141</v>
      </c>
      <c r="C55" s="110"/>
      <c r="D55" s="110"/>
      <c r="E55" s="110"/>
      <c r="F55" s="110"/>
      <c r="G55" s="110"/>
      <c r="H55" s="110"/>
      <c r="I55" s="110"/>
      <c r="J55" s="110"/>
      <c r="K55" s="110"/>
      <c r="L55" s="100"/>
      <c r="M55" s="227" t="s">
        <v>142</v>
      </c>
      <c r="N55" s="110"/>
      <c r="O55" s="110"/>
      <c r="P55" s="110"/>
      <c r="Q55" s="110"/>
      <c r="R55" s="201"/>
      <c r="S55" s="239"/>
      <c r="T55" s="240"/>
      <c r="U55" s="231"/>
      <c r="V55" s="110"/>
      <c r="W55" s="110"/>
      <c r="X55" s="110"/>
      <c r="Y55" s="110"/>
      <c r="Z55" s="110"/>
      <c r="AA55" s="100"/>
      <c r="AB55" s="99"/>
      <c r="AC55" s="110"/>
      <c r="AD55" s="110"/>
      <c r="AE55" s="100"/>
      <c r="AF55" s="99"/>
      <c r="AG55" s="110"/>
      <c r="AH55" s="110"/>
      <c r="AI55" s="110"/>
      <c r="AJ55" s="110"/>
      <c r="AK55" s="110"/>
      <c r="AL55" s="201"/>
      <c r="AM55" s="239"/>
      <c r="AN55" s="240"/>
      <c r="AO55" s="487"/>
      <c r="AP55" s="487"/>
      <c r="AQ55" s="487"/>
      <c r="AR55" s="487"/>
      <c r="AS55" s="487"/>
      <c r="AT55" s="487"/>
      <c r="AU55" s="487"/>
      <c r="AV55" s="487"/>
      <c r="AW55" s="487"/>
      <c r="AX55" s="487"/>
      <c r="AY55" s="487"/>
      <c r="AZ55" s="487"/>
      <c r="BA55" s="487"/>
      <c r="BB55" s="487"/>
      <c r="BC55" s="506"/>
      <c r="BD55" s="487"/>
      <c r="BE55" s="487"/>
      <c r="BF55" s="487"/>
      <c r="BG55" s="239"/>
      <c r="BH55" s="240"/>
      <c r="BI55" s="228" t="s">
        <v>690</v>
      </c>
      <c r="BJ55" s="119"/>
      <c r="BK55" s="119"/>
      <c r="BL55" s="119"/>
      <c r="BM55" s="119"/>
      <c r="BN55" s="119"/>
      <c r="BO55" s="94"/>
      <c r="BP55" s="229"/>
      <c r="BQ55" s="119"/>
      <c r="BR55" s="119"/>
      <c r="BS55" s="94"/>
      <c r="BT55" s="500"/>
      <c r="BU55" s="119"/>
      <c r="BV55" s="119"/>
      <c r="BW55" s="119"/>
      <c r="BX55" s="119"/>
      <c r="BY55" s="119"/>
      <c r="BZ55" s="195"/>
      <c r="CA55" s="239"/>
      <c r="CB55" s="240"/>
      <c r="CC55" s="152">
        <v>0.0</v>
      </c>
      <c r="CD55" s="492" t="s">
        <v>691</v>
      </c>
      <c r="CE55" s="440">
        <v>0.0</v>
      </c>
      <c r="CF55" s="333" t="s">
        <v>692</v>
      </c>
      <c r="CG55" s="493">
        <v>0.0</v>
      </c>
      <c r="CH55" s="333" t="s">
        <v>693</v>
      </c>
      <c r="CI55" s="436">
        <v>0.0</v>
      </c>
      <c r="CJ55" s="333" t="s">
        <v>694</v>
      </c>
      <c r="CK55" s="493">
        <v>0.0</v>
      </c>
      <c r="CL55" s="333" t="s">
        <v>695</v>
      </c>
      <c r="CM55" s="493">
        <v>0.0</v>
      </c>
      <c r="CN55" s="333" t="s">
        <v>696</v>
      </c>
      <c r="CO55" s="436">
        <v>0.0</v>
      </c>
      <c r="CP55" s="437" t="s">
        <v>697</v>
      </c>
      <c r="CQ55" s="340"/>
      <c r="CT55" s="156"/>
      <c r="CU55" s="239"/>
      <c r="CV55" s="240"/>
      <c r="CW55" s="281" t="s">
        <v>698</v>
      </c>
      <c r="CX55" s="113"/>
      <c r="CY55" s="113"/>
      <c r="CZ55" s="113"/>
      <c r="DA55" s="113"/>
      <c r="DB55" s="113"/>
      <c r="DC55" s="113"/>
      <c r="DD55" s="113"/>
      <c r="DE55" s="113"/>
      <c r="DF55" s="113"/>
      <c r="DG55" s="113"/>
      <c r="DH55" s="113"/>
      <c r="DI55" s="113"/>
      <c r="DJ55" s="113"/>
      <c r="DK55" s="113"/>
      <c r="DL55" s="113"/>
      <c r="DM55" s="113"/>
      <c r="DN55" s="114"/>
    </row>
    <row r="56">
      <c r="A56" s="147"/>
      <c r="B56" s="228" t="s">
        <v>143</v>
      </c>
      <c r="C56" s="119"/>
      <c r="D56" s="119"/>
      <c r="E56" s="119"/>
      <c r="F56" s="119"/>
      <c r="G56" s="119"/>
      <c r="H56" s="94"/>
      <c r="I56" s="229"/>
      <c r="J56" s="119"/>
      <c r="K56" s="119"/>
      <c r="L56" s="94"/>
      <c r="M56" s="389"/>
      <c r="N56" s="119"/>
      <c r="O56" s="119"/>
      <c r="P56" s="119"/>
      <c r="Q56" s="119"/>
      <c r="R56" s="195"/>
      <c r="S56" s="239"/>
      <c r="T56" s="240"/>
      <c r="U56" s="228" t="s">
        <v>699</v>
      </c>
      <c r="V56" s="119"/>
      <c r="W56" s="119"/>
      <c r="X56" s="119"/>
      <c r="Y56" s="119"/>
      <c r="Z56" s="119"/>
      <c r="AA56" s="94"/>
      <c r="AB56" s="229"/>
      <c r="AC56" s="119"/>
      <c r="AD56" s="119"/>
      <c r="AE56" s="94"/>
      <c r="AF56" s="507"/>
      <c r="AG56" s="119"/>
      <c r="AH56" s="119"/>
      <c r="AI56" s="119"/>
      <c r="AJ56" s="119"/>
      <c r="AK56" s="119"/>
      <c r="AL56" s="195"/>
      <c r="AM56" s="239"/>
      <c r="AN56" s="240"/>
      <c r="AO56" s="269" t="s">
        <v>700</v>
      </c>
      <c r="AP56" s="113"/>
      <c r="AQ56" s="113"/>
      <c r="AR56" s="113"/>
      <c r="AS56" s="113"/>
      <c r="AT56" s="113"/>
      <c r="AU56" s="113"/>
      <c r="AV56" s="113"/>
      <c r="AW56" s="113"/>
      <c r="AX56" s="113"/>
      <c r="AY56" s="113"/>
      <c r="AZ56" s="113"/>
      <c r="BA56" s="113"/>
      <c r="BB56" s="113"/>
      <c r="BC56" s="113"/>
      <c r="BD56" s="113"/>
      <c r="BE56" s="113"/>
      <c r="BF56" s="114"/>
      <c r="BG56" s="239"/>
      <c r="BH56" s="240"/>
      <c r="BI56" s="231"/>
      <c r="BJ56" s="110"/>
      <c r="BK56" s="110"/>
      <c r="BL56" s="110"/>
      <c r="BM56" s="110"/>
      <c r="BN56" s="110"/>
      <c r="BO56" s="100"/>
      <c r="BP56" s="99"/>
      <c r="BQ56" s="110"/>
      <c r="BR56" s="110"/>
      <c r="BS56" s="100"/>
      <c r="BT56" s="110"/>
      <c r="BU56" s="110"/>
      <c r="BV56" s="110"/>
      <c r="BW56" s="110"/>
      <c r="BX56" s="110"/>
      <c r="BY56" s="110"/>
      <c r="BZ56" s="201"/>
      <c r="CA56" s="239"/>
      <c r="CB56" s="240"/>
      <c r="CC56" s="152">
        <v>0.0</v>
      </c>
      <c r="CD56" s="333" t="s">
        <v>701</v>
      </c>
      <c r="CE56" s="440">
        <v>0.0</v>
      </c>
      <c r="CF56" s="473" t="s">
        <v>702</v>
      </c>
      <c r="CG56" s="493">
        <v>0.0</v>
      </c>
      <c r="CH56" s="333" t="s">
        <v>703</v>
      </c>
      <c r="CI56" s="436">
        <v>0.0</v>
      </c>
      <c r="CJ56" s="333" t="s">
        <v>704</v>
      </c>
      <c r="CK56" s="493">
        <v>0.0</v>
      </c>
      <c r="CL56" s="495" t="s">
        <v>705</v>
      </c>
      <c r="CM56" s="493">
        <v>0.0</v>
      </c>
      <c r="CN56" s="333" t="s">
        <v>706</v>
      </c>
      <c r="CO56" s="436">
        <v>0.0</v>
      </c>
      <c r="CP56" s="437" t="s">
        <v>707</v>
      </c>
      <c r="CQ56" s="391"/>
      <c r="CT56" s="156"/>
      <c r="CU56" s="239"/>
      <c r="CV56" s="240"/>
      <c r="CW56" s="226" t="s">
        <v>141</v>
      </c>
      <c r="CX56" s="110"/>
      <c r="CY56" s="110"/>
      <c r="CZ56" s="110"/>
      <c r="DA56" s="110"/>
      <c r="DB56" s="110"/>
      <c r="DC56" s="110"/>
      <c r="DD56" s="110"/>
      <c r="DE56" s="110"/>
      <c r="DF56" s="110"/>
      <c r="DG56" s="100"/>
      <c r="DH56" s="339" t="s">
        <v>142</v>
      </c>
      <c r="DI56" s="110"/>
      <c r="DJ56" s="110"/>
      <c r="DK56" s="110"/>
      <c r="DL56" s="110"/>
      <c r="DM56" s="110"/>
      <c r="DN56" s="201"/>
    </row>
    <row r="57">
      <c r="A57" s="147"/>
      <c r="B57" s="231"/>
      <c r="C57" s="110"/>
      <c r="D57" s="110"/>
      <c r="E57" s="110"/>
      <c r="F57" s="110"/>
      <c r="G57" s="110"/>
      <c r="H57" s="100"/>
      <c r="I57" s="99"/>
      <c r="J57" s="110"/>
      <c r="K57" s="110"/>
      <c r="L57" s="100"/>
      <c r="M57" s="99"/>
      <c r="N57" s="110"/>
      <c r="O57" s="110"/>
      <c r="P57" s="110"/>
      <c r="Q57" s="110"/>
      <c r="R57" s="201"/>
      <c r="S57" s="239"/>
      <c r="T57" s="240"/>
      <c r="U57" s="231"/>
      <c r="V57" s="110"/>
      <c r="W57" s="110"/>
      <c r="X57" s="110"/>
      <c r="Y57" s="110"/>
      <c r="Z57" s="110"/>
      <c r="AA57" s="100"/>
      <c r="AB57" s="99"/>
      <c r="AC57" s="110"/>
      <c r="AD57" s="110"/>
      <c r="AE57" s="100"/>
      <c r="AF57" s="99"/>
      <c r="AG57" s="110"/>
      <c r="AH57" s="110"/>
      <c r="AI57" s="110"/>
      <c r="AJ57" s="110"/>
      <c r="AK57" s="110"/>
      <c r="AL57" s="201"/>
      <c r="AM57" s="239"/>
      <c r="AN57" s="240"/>
      <c r="AO57" s="226" t="s">
        <v>141</v>
      </c>
      <c r="AP57" s="110"/>
      <c r="AQ57" s="110"/>
      <c r="AR57" s="110"/>
      <c r="AS57" s="110"/>
      <c r="AT57" s="110"/>
      <c r="AU57" s="110"/>
      <c r="AV57" s="110"/>
      <c r="AW57" s="110"/>
      <c r="AX57" s="110"/>
      <c r="AY57" s="100"/>
      <c r="AZ57" s="339" t="s">
        <v>142</v>
      </c>
      <c r="BA57" s="110"/>
      <c r="BB57" s="110"/>
      <c r="BC57" s="110"/>
      <c r="BD57" s="110"/>
      <c r="BE57" s="110"/>
      <c r="BF57" s="201"/>
      <c r="BG57" s="239"/>
      <c r="BH57" s="240"/>
      <c r="BI57" s="228" t="s">
        <v>708</v>
      </c>
      <c r="BJ57" s="119"/>
      <c r="BK57" s="119"/>
      <c r="BL57" s="119"/>
      <c r="BM57" s="119"/>
      <c r="BN57" s="119"/>
      <c r="BO57" s="94"/>
      <c r="BP57" s="229"/>
      <c r="BQ57" s="119"/>
      <c r="BR57" s="119"/>
      <c r="BS57" s="94"/>
      <c r="BT57" s="500"/>
      <c r="BU57" s="119"/>
      <c r="BV57" s="119"/>
      <c r="BW57" s="119"/>
      <c r="BX57" s="119"/>
      <c r="BY57" s="119"/>
      <c r="BZ57" s="195"/>
      <c r="CA57" s="239"/>
      <c r="CB57" s="240"/>
      <c r="CC57" s="181">
        <v>0.0</v>
      </c>
      <c r="CD57" s="326" t="s">
        <v>709</v>
      </c>
      <c r="CE57" s="472">
        <v>0.0</v>
      </c>
      <c r="CF57" s="326" t="s">
        <v>710</v>
      </c>
      <c r="CG57" s="187">
        <v>0.0</v>
      </c>
      <c r="CH57" s="327" t="s">
        <v>711</v>
      </c>
      <c r="CI57" s="182">
        <v>0.0</v>
      </c>
      <c r="CJ57" s="508" t="s">
        <v>712</v>
      </c>
      <c r="CK57" s="187">
        <v>0.0</v>
      </c>
      <c r="CL57" s="327" t="s">
        <v>408</v>
      </c>
      <c r="CM57" s="183"/>
      <c r="CN57" s="327"/>
      <c r="CO57" s="182"/>
      <c r="CP57" s="400"/>
      <c r="CQ57" s="340"/>
      <c r="CT57" s="156"/>
      <c r="CU57" s="239"/>
      <c r="CV57" s="240"/>
      <c r="CW57" s="228" t="s">
        <v>579</v>
      </c>
      <c r="CX57" s="119"/>
      <c r="CY57" s="119"/>
      <c r="CZ57" s="119"/>
      <c r="DA57" s="119"/>
      <c r="DB57" s="119"/>
      <c r="DC57" s="94"/>
      <c r="DD57" s="229"/>
      <c r="DE57" s="119"/>
      <c r="DF57" s="119"/>
      <c r="DG57" s="94"/>
      <c r="DH57" s="509"/>
      <c r="DI57" s="119"/>
      <c r="DJ57" s="119"/>
      <c r="DK57" s="119"/>
      <c r="DL57" s="119"/>
      <c r="DM57" s="119"/>
      <c r="DN57" s="195"/>
    </row>
    <row r="58">
      <c r="A58" s="147"/>
      <c r="B58" s="228" t="s">
        <v>144</v>
      </c>
      <c r="C58" s="119"/>
      <c r="D58" s="119"/>
      <c r="E58" s="119"/>
      <c r="F58" s="119"/>
      <c r="G58" s="119"/>
      <c r="H58" s="94"/>
      <c r="I58" s="229"/>
      <c r="J58" s="119"/>
      <c r="K58" s="119"/>
      <c r="L58" s="94"/>
      <c r="M58" s="389"/>
      <c r="N58" s="119"/>
      <c r="O58" s="119"/>
      <c r="P58" s="119"/>
      <c r="Q58" s="119"/>
      <c r="R58" s="195"/>
      <c r="S58" s="239"/>
      <c r="T58" s="240"/>
      <c r="U58" s="228" t="s">
        <v>148</v>
      </c>
      <c r="V58" s="119"/>
      <c r="W58" s="119"/>
      <c r="X58" s="119"/>
      <c r="Y58" s="119"/>
      <c r="Z58" s="119"/>
      <c r="AA58" s="94"/>
      <c r="AB58" s="229"/>
      <c r="AC58" s="119"/>
      <c r="AD58" s="119"/>
      <c r="AE58" s="94"/>
      <c r="AF58" s="507"/>
      <c r="AG58" s="119"/>
      <c r="AH58" s="119"/>
      <c r="AI58" s="119"/>
      <c r="AJ58" s="119"/>
      <c r="AK58" s="119"/>
      <c r="AL58" s="195"/>
      <c r="AM58" s="239"/>
      <c r="AN58" s="240"/>
      <c r="AO58" s="228" t="s">
        <v>713</v>
      </c>
      <c r="AP58" s="119"/>
      <c r="AQ58" s="119"/>
      <c r="AR58" s="119"/>
      <c r="AS58" s="119"/>
      <c r="AT58" s="119"/>
      <c r="AU58" s="94"/>
      <c r="AV58" s="229"/>
      <c r="AW58" s="119"/>
      <c r="AX58" s="119"/>
      <c r="AY58" s="94"/>
      <c r="AZ58" s="510"/>
      <c r="BA58" s="119"/>
      <c r="BB58" s="119"/>
      <c r="BC58" s="119"/>
      <c r="BD58" s="119"/>
      <c r="BE58" s="119"/>
      <c r="BF58" s="195"/>
      <c r="BG58" s="239"/>
      <c r="BH58" s="240"/>
      <c r="BI58" s="231"/>
      <c r="BJ58" s="110"/>
      <c r="BK58" s="110"/>
      <c r="BL58" s="110"/>
      <c r="BM58" s="110"/>
      <c r="BN58" s="110"/>
      <c r="BO58" s="100"/>
      <c r="BP58" s="99"/>
      <c r="BQ58" s="110"/>
      <c r="BR58" s="110"/>
      <c r="BS58" s="100"/>
      <c r="BT58" s="110"/>
      <c r="BU58" s="110"/>
      <c r="BV58" s="110"/>
      <c r="BW58" s="110"/>
      <c r="BX58" s="110"/>
      <c r="BY58" s="110"/>
      <c r="BZ58" s="201"/>
      <c r="CA58" s="239"/>
      <c r="CB58" s="240"/>
      <c r="CC58" s="478" t="s">
        <v>65</v>
      </c>
      <c r="CD58" s="497">
        <f>sum(CC52:CC57,CE52:CE57,CG52:CG57,CI52:CI57,CK52:CK57,CM52:CM56,CO52:CO56)</f>
        <v>0</v>
      </c>
      <c r="CE58" s="480" t="s">
        <v>714</v>
      </c>
      <c r="CF58" s="481"/>
      <c r="CG58" s="482"/>
      <c r="CH58" s="483"/>
      <c r="CI58" s="484"/>
      <c r="CJ58" s="481"/>
      <c r="CK58" s="482"/>
      <c r="CL58" s="483"/>
      <c r="CM58" s="482"/>
      <c r="CN58" s="483"/>
      <c r="CO58" s="484"/>
      <c r="CP58" s="485"/>
      <c r="CQ58" s="402"/>
      <c r="CR58" s="168"/>
      <c r="CS58" s="168"/>
      <c r="CT58" s="172"/>
      <c r="CU58" s="239"/>
      <c r="CV58" s="240"/>
      <c r="CW58" s="231"/>
      <c r="CX58" s="110"/>
      <c r="CY58" s="110"/>
      <c r="CZ58" s="110"/>
      <c r="DA58" s="110"/>
      <c r="DB58" s="110"/>
      <c r="DC58" s="100"/>
      <c r="DD58" s="99"/>
      <c r="DE58" s="110"/>
      <c r="DF58" s="110"/>
      <c r="DG58" s="100"/>
      <c r="DH58" s="99"/>
      <c r="DI58" s="110"/>
      <c r="DJ58" s="110"/>
      <c r="DK58" s="110"/>
      <c r="DL58" s="110"/>
      <c r="DM58" s="110"/>
      <c r="DN58" s="201"/>
    </row>
    <row r="59">
      <c r="A59" s="147"/>
      <c r="B59" s="231"/>
      <c r="C59" s="110"/>
      <c r="D59" s="110"/>
      <c r="E59" s="110"/>
      <c r="F59" s="110"/>
      <c r="G59" s="110"/>
      <c r="H59" s="100"/>
      <c r="I59" s="99"/>
      <c r="J59" s="110"/>
      <c r="K59" s="110"/>
      <c r="L59" s="100"/>
      <c r="M59" s="99"/>
      <c r="N59" s="110"/>
      <c r="O59" s="110"/>
      <c r="P59" s="110"/>
      <c r="Q59" s="110"/>
      <c r="R59" s="201"/>
      <c r="S59" s="239"/>
      <c r="T59" s="240"/>
      <c r="U59" s="231"/>
      <c r="V59" s="110"/>
      <c r="W59" s="110"/>
      <c r="X59" s="110"/>
      <c r="Y59" s="110"/>
      <c r="Z59" s="110"/>
      <c r="AA59" s="100"/>
      <c r="AB59" s="99"/>
      <c r="AC59" s="110"/>
      <c r="AD59" s="110"/>
      <c r="AE59" s="100"/>
      <c r="AF59" s="99"/>
      <c r="AG59" s="110"/>
      <c r="AH59" s="110"/>
      <c r="AI59" s="110"/>
      <c r="AJ59" s="110"/>
      <c r="AK59" s="110"/>
      <c r="AL59" s="201"/>
      <c r="AM59" s="239"/>
      <c r="AN59" s="240"/>
      <c r="AO59" s="231"/>
      <c r="AP59" s="110"/>
      <c r="AQ59" s="110"/>
      <c r="AR59" s="110"/>
      <c r="AS59" s="110"/>
      <c r="AT59" s="110"/>
      <c r="AU59" s="100"/>
      <c r="AV59" s="99"/>
      <c r="AW59" s="110"/>
      <c r="AX59" s="110"/>
      <c r="AY59" s="100"/>
      <c r="AZ59" s="99"/>
      <c r="BA59" s="110"/>
      <c r="BB59" s="110"/>
      <c r="BC59" s="110"/>
      <c r="BD59" s="110"/>
      <c r="BE59" s="110"/>
      <c r="BF59" s="201"/>
      <c r="BG59" s="239"/>
      <c r="BH59" s="240"/>
      <c r="BI59" s="228" t="s">
        <v>715</v>
      </c>
      <c r="BJ59" s="119"/>
      <c r="BK59" s="119"/>
      <c r="BL59" s="119"/>
      <c r="BM59" s="119"/>
      <c r="BN59" s="119"/>
      <c r="BO59" s="94"/>
      <c r="BP59" s="229"/>
      <c r="BQ59" s="119"/>
      <c r="BR59" s="119"/>
      <c r="BS59" s="94"/>
      <c r="BT59" s="500"/>
      <c r="BU59" s="119"/>
      <c r="BV59" s="119"/>
      <c r="BW59" s="119"/>
      <c r="BX59" s="119"/>
      <c r="BY59" s="119"/>
      <c r="BZ59" s="195"/>
      <c r="CA59" s="239"/>
      <c r="CB59" s="240"/>
      <c r="CC59" s="487"/>
      <c r="CD59" s="487"/>
      <c r="CE59" s="487"/>
      <c r="CF59" s="487"/>
      <c r="CG59" s="487"/>
      <c r="CH59" s="487"/>
      <c r="CI59" s="487"/>
      <c r="CJ59" s="487"/>
      <c r="CK59" s="487"/>
      <c r="CL59" s="487"/>
      <c r="CM59" s="487"/>
      <c r="CN59" s="487"/>
      <c r="CO59" s="487"/>
      <c r="CP59" s="488"/>
      <c r="CQ59" s="487"/>
      <c r="CR59" s="487"/>
      <c r="CS59" s="487"/>
      <c r="CT59" s="487"/>
      <c r="CU59" s="239"/>
      <c r="CV59" s="240"/>
      <c r="CW59" s="228" t="s">
        <v>611</v>
      </c>
      <c r="CX59" s="119"/>
      <c r="CY59" s="119"/>
      <c r="CZ59" s="119"/>
      <c r="DA59" s="119"/>
      <c r="DB59" s="119"/>
      <c r="DC59" s="94"/>
      <c r="DD59" s="229"/>
      <c r="DE59" s="119"/>
      <c r="DF59" s="119"/>
      <c r="DG59" s="94"/>
      <c r="DH59" s="509"/>
      <c r="DI59" s="119"/>
      <c r="DJ59" s="119"/>
      <c r="DK59" s="119"/>
      <c r="DL59" s="119"/>
      <c r="DM59" s="119"/>
      <c r="DN59" s="195"/>
    </row>
    <row r="60">
      <c r="A60" s="147"/>
      <c r="B60" s="228" t="s">
        <v>145</v>
      </c>
      <c r="C60" s="119"/>
      <c r="D60" s="119"/>
      <c r="E60" s="119"/>
      <c r="F60" s="119"/>
      <c r="G60" s="119"/>
      <c r="H60" s="94"/>
      <c r="I60" s="229"/>
      <c r="J60" s="119"/>
      <c r="K60" s="119"/>
      <c r="L60" s="94"/>
      <c r="M60" s="511"/>
      <c r="N60" s="119"/>
      <c r="O60" s="119"/>
      <c r="P60" s="119"/>
      <c r="Q60" s="119"/>
      <c r="R60" s="195"/>
      <c r="S60" s="239"/>
      <c r="T60" s="240"/>
      <c r="U60" s="228" t="s">
        <v>716</v>
      </c>
      <c r="V60" s="119"/>
      <c r="W60" s="119"/>
      <c r="X60" s="119"/>
      <c r="Y60" s="119"/>
      <c r="Z60" s="119"/>
      <c r="AA60" s="94"/>
      <c r="AB60" s="229"/>
      <c r="AC60" s="119"/>
      <c r="AD60" s="119"/>
      <c r="AE60" s="94"/>
      <c r="AF60" s="507"/>
      <c r="AG60" s="119"/>
      <c r="AH60" s="119"/>
      <c r="AI60" s="119"/>
      <c r="AJ60" s="119"/>
      <c r="AK60" s="119"/>
      <c r="AL60" s="195"/>
      <c r="AM60" s="239"/>
      <c r="AN60" s="240"/>
      <c r="AO60" s="228" t="s">
        <v>579</v>
      </c>
      <c r="AP60" s="119"/>
      <c r="AQ60" s="119"/>
      <c r="AR60" s="119"/>
      <c r="AS60" s="119"/>
      <c r="AT60" s="119"/>
      <c r="AU60" s="94"/>
      <c r="AV60" s="229"/>
      <c r="AW60" s="119"/>
      <c r="AX60" s="119"/>
      <c r="AY60" s="94"/>
      <c r="AZ60" s="510"/>
      <c r="BA60" s="119"/>
      <c r="BB60" s="119"/>
      <c r="BC60" s="119"/>
      <c r="BD60" s="119"/>
      <c r="BE60" s="119"/>
      <c r="BF60" s="195"/>
      <c r="BG60" s="239"/>
      <c r="BH60" s="240"/>
      <c r="BI60" s="231"/>
      <c r="BJ60" s="110"/>
      <c r="BK60" s="110"/>
      <c r="BL60" s="110"/>
      <c r="BM60" s="110"/>
      <c r="BN60" s="110"/>
      <c r="BO60" s="100"/>
      <c r="BP60" s="99"/>
      <c r="BQ60" s="110"/>
      <c r="BR60" s="110"/>
      <c r="BS60" s="100"/>
      <c r="BT60" s="110"/>
      <c r="BU60" s="110"/>
      <c r="BV60" s="110"/>
      <c r="BW60" s="110"/>
      <c r="BX60" s="110"/>
      <c r="BY60" s="110"/>
      <c r="BZ60" s="201"/>
      <c r="CA60" s="239"/>
      <c r="CB60" s="240"/>
      <c r="CC60" s="277" t="s">
        <v>717</v>
      </c>
      <c r="CD60" s="113"/>
      <c r="CE60" s="113"/>
      <c r="CF60" s="113"/>
      <c r="CG60" s="113"/>
      <c r="CH60" s="113"/>
      <c r="CI60" s="113"/>
      <c r="CJ60" s="113"/>
      <c r="CK60" s="113"/>
      <c r="CL60" s="113"/>
      <c r="CM60" s="113"/>
      <c r="CN60" s="113"/>
      <c r="CO60" s="113"/>
      <c r="CP60" s="113"/>
      <c r="CQ60" s="113"/>
      <c r="CR60" s="113"/>
      <c r="CS60" s="113"/>
      <c r="CT60" s="114"/>
      <c r="CU60" s="239"/>
      <c r="CV60" s="240"/>
      <c r="CW60" s="231"/>
      <c r="CX60" s="110"/>
      <c r="CY60" s="110"/>
      <c r="CZ60" s="110"/>
      <c r="DA60" s="110"/>
      <c r="DB60" s="110"/>
      <c r="DC60" s="100"/>
      <c r="DD60" s="99"/>
      <c r="DE60" s="110"/>
      <c r="DF60" s="110"/>
      <c r="DG60" s="100"/>
      <c r="DH60" s="99"/>
      <c r="DI60" s="110"/>
      <c r="DJ60" s="110"/>
      <c r="DK60" s="110"/>
      <c r="DL60" s="110"/>
      <c r="DM60" s="110"/>
      <c r="DN60" s="201"/>
    </row>
    <row r="61">
      <c r="A61" s="147"/>
      <c r="B61" s="231"/>
      <c r="C61" s="110"/>
      <c r="D61" s="110"/>
      <c r="E61" s="110"/>
      <c r="F61" s="110"/>
      <c r="G61" s="110"/>
      <c r="H61" s="100"/>
      <c r="I61" s="99"/>
      <c r="J61" s="110"/>
      <c r="K61" s="110"/>
      <c r="L61" s="100"/>
      <c r="M61" s="99"/>
      <c r="N61" s="110"/>
      <c r="O61" s="110"/>
      <c r="P61" s="110"/>
      <c r="Q61" s="110"/>
      <c r="R61" s="201"/>
      <c r="S61" s="239"/>
      <c r="T61" s="240"/>
      <c r="U61" s="231"/>
      <c r="V61" s="110"/>
      <c r="W61" s="110"/>
      <c r="X61" s="110"/>
      <c r="Y61" s="110"/>
      <c r="Z61" s="110"/>
      <c r="AA61" s="100"/>
      <c r="AB61" s="99"/>
      <c r="AC61" s="110"/>
      <c r="AD61" s="110"/>
      <c r="AE61" s="100"/>
      <c r="AF61" s="99"/>
      <c r="AG61" s="110"/>
      <c r="AH61" s="110"/>
      <c r="AI61" s="110"/>
      <c r="AJ61" s="110"/>
      <c r="AK61" s="110"/>
      <c r="AL61" s="201"/>
      <c r="AM61" s="239"/>
      <c r="AN61" s="240"/>
      <c r="AO61" s="231"/>
      <c r="AP61" s="110"/>
      <c r="AQ61" s="110"/>
      <c r="AR61" s="110"/>
      <c r="AS61" s="110"/>
      <c r="AT61" s="110"/>
      <c r="AU61" s="100"/>
      <c r="AV61" s="99"/>
      <c r="AW61" s="110"/>
      <c r="AX61" s="110"/>
      <c r="AY61" s="100"/>
      <c r="AZ61" s="99"/>
      <c r="BA61" s="110"/>
      <c r="BB61" s="110"/>
      <c r="BC61" s="110"/>
      <c r="BD61" s="110"/>
      <c r="BE61" s="110"/>
      <c r="BF61" s="201"/>
      <c r="BG61" s="239"/>
      <c r="BH61" s="240"/>
      <c r="BI61" s="228" t="s">
        <v>455</v>
      </c>
      <c r="BJ61" s="119"/>
      <c r="BK61" s="119"/>
      <c r="BL61" s="119"/>
      <c r="BM61" s="119"/>
      <c r="BN61" s="119"/>
      <c r="BO61" s="94"/>
      <c r="BP61" s="229"/>
      <c r="BQ61" s="119"/>
      <c r="BR61" s="119"/>
      <c r="BS61" s="94"/>
      <c r="BT61" s="500"/>
      <c r="BU61" s="119"/>
      <c r="BV61" s="119"/>
      <c r="BW61" s="119"/>
      <c r="BX61" s="119"/>
      <c r="BY61" s="119"/>
      <c r="BZ61" s="195"/>
      <c r="CA61" s="239"/>
      <c r="CB61" s="240"/>
      <c r="CC61" s="226" t="s">
        <v>141</v>
      </c>
      <c r="CD61" s="110"/>
      <c r="CE61" s="110"/>
      <c r="CF61" s="110"/>
      <c r="CG61" s="110"/>
      <c r="CH61" s="110"/>
      <c r="CI61" s="110"/>
      <c r="CJ61" s="110"/>
      <c r="CK61" s="110"/>
      <c r="CL61" s="110"/>
      <c r="CM61" s="100"/>
      <c r="CN61" s="339" t="s">
        <v>142</v>
      </c>
      <c r="CO61" s="110"/>
      <c r="CP61" s="110"/>
      <c r="CQ61" s="110"/>
      <c r="CR61" s="110"/>
      <c r="CS61" s="110"/>
      <c r="CT61" s="201"/>
      <c r="CU61" s="239"/>
      <c r="CV61" s="240"/>
      <c r="CW61" s="228" t="s">
        <v>718</v>
      </c>
      <c r="CX61" s="119"/>
      <c r="CY61" s="119"/>
      <c r="CZ61" s="119"/>
      <c r="DA61" s="119"/>
      <c r="DB61" s="119"/>
      <c r="DC61" s="94"/>
      <c r="DD61" s="229"/>
      <c r="DE61" s="119"/>
      <c r="DF61" s="119"/>
      <c r="DG61" s="94"/>
      <c r="DH61" s="512"/>
      <c r="DI61" s="119"/>
      <c r="DJ61" s="119"/>
      <c r="DK61" s="119"/>
      <c r="DL61" s="119"/>
      <c r="DM61" s="119"/>
      <c r="DN61" s="195"/>
    </row>
    <row r="62">
      <c r="A62" s="147"/>
      <c r="B62" s="228" t="s">
        <v>146</v>
      </c>
      <c r="C62" s="119"/>
      <c r="D62" s="119"/>
      <c r="E62" s="119"/>
      <c r="F62" s="119"/>
      <c r="G62" s="119"/>
      <c r="H62" s="94"/>
      <c r="I62" s="229"/>
      <c r="J62" s="119"/>
      <c r="K62" s="119"/>
      <c r="L62" s="94"/>
      <c r="M62" s="511"/>
      <c r="N62" s="119"/>
      <c r="O62" s="119"/>
      <c r="P62" s="119"/>
      <c r="Q62" s="119"/>
      <c r="R62" s="195"/>
      <c r="S62" s="239"/>
      <c r="T62" s="240"/>
      <c r="U62" s="228" t="s">
        <v>719</v>
      </c>
      <c r="V62" s="119"/>
      <c r="W62" s="119"/>
      <c r="X62" s="119"/>
      <c r="Y62" s="119"/>
      <c r="Z62" s="119"/>
      <c r="AA62" s="94"/>
      <c r="AB62" s="229"/>
      <c r="AC62" s="119"/>
      <c r="AD62" s="119"/>
      <c r="AE62" s="94"/>
      <c r="AF62" s="507"/>
      <c r="AG62" s="119"/>
      <c r="AH62" s="119"/>
      <c r="AI62" s="119"/>
      <c r="AJ62" s="119"/>
      <c r="AK62" s="119"/>
      <c r="AL62" s="195"/>
      <c r="AM62" s="239"/>
      <c r="AN62" s="240"/>
      <c r="AO62" s="228" t="s">
        <v>720</v>
      </c>
      <c r="AP62" s="119"/>
      <c r="AQ62" s="119"/>
      <c r="AR62" s="119"/>
      <c r="AS62" s="119"/>
      <c r="AT62" s="119"/>
      <c r="AU62" s="94"/>
      <c r="AV62" s="229"/>
      <c r="AW62" s="119"/>
      <c r="AX62" s="119"/>
      <c r="AY62" s="94"/>
      <c r="AZ62" s="513"/>
      <c r="BA62" s="119"/>
      <c r="BB62" s="119"/>
      <c r="BC62" s="119"/>
      <c r="BD62" s="119"/>
      <c r="BE62" s="119"/>
      <c r="BF62" s="195"/>
      <c r="BG62" s="239"/>
      <c r="BH62" s="240"/>
      <c r="BI62" s="231"/>
      <c r="BJ62" s="110"/>
      <c r="BK62" s="110"/>
      <c r="BL62" s="110"/>
      <c r="BM62" s="110"/>
      <c r="BN62" s="110"/>
      <c r="BO62" s="100"/>
      <c r="BP62" s="99"/>
      <c r="BQ62" s="110"/>
      <c r="BR62" s="110"/>
      <c r="BS62" s="100"/>
      <c r="BT62" s="110"/>
      <c r="BU62" s="110"/>
      <c r="BV62" s="110"/>
      <c r="BW62" s="110"/>
      <c r="BX62" s="110"/>
      <c r="BY62" s="110"/>
      <c r="BZ62" s="201"/>
      <c r="CA62" s="239"/>
      <c r="CB62" s="240"/>
      <c r="CC62" s="228" t="s">
        <v>579</v>
      </c>
      <c r="CD62" s="119"/>
      <c r="CE62" s="119"/>
      <c r="CF62" s="119"/>
      <c r="CG62" s="119"/>
      <c r="CH62" s="119"/>
      <c r="CI62" s="94"/>
      <c r="CJ62" s="229"/>
      <c r="CK62" s="119"/>
      <c r="CL62" s="119"/>
      <c r="CM62" s="94"/>
      <c r="CN62" s="514"/>
      <c r="CO62" s="119"/>
      <c r="CP62" s="119"/>
      <c r="CQ62" s="119"/>
      <c r="CR62" s="119"/>
      <c r="CS62" s="119"/>
      <c r="CT62" s="195"/>
      <c r="CU62" s="239"/>
      <c r="CV62" s="240"/>
      <c r="CW62" s="231"/>
      <c r="CX62" s="110"/>
      <c r="CY62" s="110"/>
      <c r="CZ62" s="110"/>
      <c r="DA62" s="110"/>
      <c r="DB62" s="110"/>
      <c r="DC62" s="100"/>
      <c r="DD62" s="99"/>
      <c r="DE62" s="110"/>
      <c r="DF62" s="110"/>
      <c r="DG62" s="100"/>
      <c r="DH62" s="99"/>
      <c r="DI62" s="110"/>
      <c r="DJ62" s="110"/>
      <c r="DK62" s="110"/>
      <c r="DL62" s="110"/>
      <c r="DM62" s="110"/>
      <c r="DN62" s="201"/>
    </row>
    <row r="63">
      <c r="A63" s="147"/>
      <c r="B63" s="231"/>
      <c r="C63" s="110"/>
      <c r="D63" s="110"/>
      <c r="E63" s="110"/>
      <c r="F63" s="110"/>
      <c r="G63" s="110"/>
      <c r="H63" s="100"/>
      <c r="I63" s="99"/>
      <c r="J63" s="110"/>
      <c r="K63" s="110"/>
      <c r="L63" s="100"/>
      <c r="M63" s="99"/>
      <c r="N63" s="110"/>
      <c r="O63" s="110"/>
      <c r="P63" s="110"/>
      <c r="Q63" s="110"/>
      <c r="R63" s="201"/>
      <c r="S63" s="239"/>
      <c r="T63" s="240"/>
      <c r="U63" s="231"/>
      <c r="V63" s="110"/>
      <c r="W63" s="110"/>
      <c r="X63" s="110"/>
      <c r="Y63" s="110"/>
      <c r="Z63" s="110"/>
      <c r="AA63" s="100"/>
      <c r="AB63" s="99"/>
      <c r="AC63" s="110"/>
      <c r="AD63" s="110"/>
      <c r="AE63" s="100"/>
      <c r="AF63" s="99"/>
      <c r="AG63" s="110"/>
      <c r="AH63" s="110"/>
      <c r="AI63" s="110"/>
      <c r="AJ63" s="110"/>
      <c r="AK63" s="110"/>
      <c r="AL63" s="201"/>
      <c r="AM63" s="239"/>
      <c r="AN63" s="240"/>
      <c r="AO63" s="231"/>
      <c r="AP63" s="110"/>
      <c r="AQ63" s="110"/>
      <c r="AR63" s="110"/>
      <c r="AS63" s="110"/>
      <c r="AT63" s="110"/>
      <c r="AU63" s="100"/>
      <c r="AV63" s="99"/>
      <c r="AW63" s="110"/>
      <c r="AX63" s="110"/>
      <c r="AY63" s="100"/>
      <c r="AZ63" s="99"/>
      <c r="BA63" s="110"/>
      <c r="BB63" s="110"/>
      <c r="BC63" s="110"/>
      <c r="BD63" s="110"/>
      <c r="BE63" s="110"/>
      <c r="BF63" s="201"/>
      <c r="BG63" s="239"/>
      <c r="BH63" s="240"/>
      <c r="BI63" s="228" t="s">
        <v>721</v>
      </c>
      <c r="BJ63" s="119"/>
      <c r="BK63" s="119"/>
      <c r="BL63" s="119"/>
      <c r="BM63" s="119"/>
      <c r="BN63" s="119"/>
      <c r="BO63" s="94"/>
      <c r="BP63" s="229"/>
      <c r="BQ63" s="119"/>
      <c r="BR63" s="119"/>
      <c r="BS63" s="94"/>
      <c r="BT63" s="500"/>
      <c r="BU63" s="119"/>
      <c r="BV63" s="119"/>
      <c r="BW63" s="119"/>
      <c r="BX63" s="119"/>
      <c r="BY63" s="119"/>
      <c r="BZ63" s="195"/>
      <c r="CA63" s="239"/>
      <c r="CB63" s="240"/>
      <c r="CC63" s="231"/>
      <c r="CD63" s="110"/>
      <c r="CE63" s="110"/>
      <c r="CF63" s="110"/>
      <c r="CG63" s="110"/>
      <c r="CH63" s="110"/>
      <c r="CI63" s="100"/>
      <c r="CJ63" s="99"/>
      <c r="CK63" s="110"/>
      <c r="CL63" s="110"/>
      <c r="CM63" s="100"/>
      <c r="CN63" s="99"/>
      <c r="CO63" s="110"/>
      <c r="CP63" s="110"/>
      <c r="CQ63" s="110"/>
      <c r="CR63" s="110"/>
      <c r="CS63" s="110"/>
      <c r="CT63" s="201"/>
      <c r="CU63" s="239"/>
      <c r="CV63" s="240"/>
      <c r="CW63" s="228" t="s">
        <v>722</v>
      </c>
      <c r="CX63" s="119"/>
      <c r="CY63" s="119"/>
      <c r="CZ63" s="119"/>
      <c r="DA63" s="119"/>
      <c r="DB63" s="119"/>
      <c r="DC63" s="94"/>
      <c r="DD63" s="229"/>
      <c r="DE63" s="119"/>
      <c r="DF63" s="119"/>
      <c r="DG63" s="94"/>
      <c r="DH63" s="512"/>
      <c r="DI63" s="119"/>
      <c r="DJ63" s="119"/>
      <c r="DK63" s="119"/>
      <c r="DL63" s="119"/>
      <c r="DM63" s="119"/>
      <c r="DN63" s="195"/>
    </row>
    <row r="64">
      <c r="A64" s="147"/>
      <c r="B64" s="228" t="s">
        <v>147</v>
      </c>
      <c r="C64" s="119"/>
      <c r="D64" s="119"/>
      <c r="E64" s="119"/>
      <c r="F64" s="119"/>
      <c r="G64" s="119"/>
      <c r="H64" s="94"/>
      <c r="I64" s="229"/>
      <c r="J64" s="119"/>
      <c r="K64" s="119"/>
      <c r="L64" s="94"/>
      <c r="M64" s="511"/>
      <c r="N64" s="119"/>
      <c r="O64" s="119"/>
      <c r="P64" s="119"/>
      <c r="Q64" s="119"/>
      <c r="R64" s="195"/>
      <c r="S64" s="239"/>
      <c r="T64" s="240"/>
      <c r="U64" s="228" t="s">
        <v>723</v>
      </c>
      <c r="V64" s="119"/>
      <c r="W64" s="119"/>
      <c r="X64" s="119"/>
      <c r="Y64" s="119"/>
      <c r="Z64" s="119"/>
      <c r="AA64" s="94"/>
      <c r="AB64" s="229"/>
      <c r="AC64" s="119"/>
      <c r="AD64" s="119"/>
      <c r="AE64" s="94"/>
      <c r="AF64" s="507"/>
      <c r="AG64" s="119"/>
      <c r="AH64" s="119"/>
      <c r="AI64" s="119"/>
      <c r="AJ64" s="119"/>
      <c r="AK64" s="119"/>
      <c r="AL64" s="195"/>
      <c r="AM64" s="239"/>
      <c r="AN64" s="240"/>
      <c r="AO64" s="228" t="s">
        <v>724</v>
      </c>
      <c r="AP64" s="119"/>
      <c r="AQ64" s="119"/>
      <c r="AR64" s="119"/>
      <c r="AS64" s="119"/>
      <c r="AT64" s="119"/>
      <c r="AU64" s="94"/>
      <c r="AV64" s="229"/>
      <c r="AW64" s="119"/>
      <c r="AX64" s="119"/>
      <c r="AY64" s="94"/>
      <c r="AZ64" s="513"/>
      <c r="BA64" s="119"/>
      <c r="BB64" s="119"/>
      <c r="BC64" s="119"/>
      <c r="BD64" s="119"/>
      <c r="BE64" s="119"/>
      <c r="BF64" s="195"/>
      <c r="BG64" s="239"/>
      <c r="BH64" s="240"/>
      <c r="BI64" s="231"/>
      <c r="BJ64" s="110"/>
      <c r="BK64" s="110"/>
      <c r="BL64" s="110"/>
      <c r="BM64" s="110"/>
      <c r="BN64" s="110"/>
      <c r="BO64" s="100"/>
      <c r="BP64" s="99"/>
      <c r="BQ64" s="110"/>
      <c r="BR64" s="110"/>
      <c r="BS64" s="100"/>
      <c r="BT64" s="110"/>
      <c r="BU64" s="110"/>
      <c r="BV64" s="110"/>
      <c r="BW64" s="110"/>
      <c r="BX64" s="110"/>
      <c r="BY64" s="110"/>
      <c r="BZ64" s="201"/>
      <c r="CA64" s="239"/>
      <c r="CB64" s="240"/>
      <c r="CC64" s="228" t="s">
        <v>611</v>
      </c>
      <c r="CD64" s="119"/>
      <c r="CE64" s="119"/>
      <c r="CF64" s="119"/>
      <c r="CG64" s="119"/>
      <c r="CH64" s="119"/>
      <c r="CI64" s="94"/>
      <c r="CJ64" s="229"/>
      <c r="CK64" s="119"/>
      <c r="CL64" s="119"/>
      <c r="CM64" s="94"/>
      <c r="CN64" s="514"/>
      <c r="CO64" s="119"/>
      <c r="CP64" s="119"/>
      <c r="CQ64" s="119"/>
      <c r="CR64" s="119"/>
      <c r="CS64" s="119"/>
      <c r="CT64" s="195"/>
      <c r="CU64" s="239"/>
      <c r="CV64" s="240"/>
      <c r="CW64" s="231"/>
      <c r="CX64" s="110"/>
      <c r="CY64" s="110"/>
      <c r="CZ64" s="110"/>
      <c r="DA64" s="110"/>
      <c r="DB64" s="110"/>
      <c r="DC64" s="100"/>
      <c r="DD64" s="99"/>
      <c r="DE64" s="110"/>
      <c r="DF64" s="110"/>
      <c r="DG64" s="100"/>
      <c r="DH64" s="99"/>
      <c r="DI64" s="110"/>
      <c r="DJ64" s="110"/>
      <c r="DK64" s="110"/>
      <c r="DL64" s="110"/>
      <c r="DM64" s="110"/>
      <c r="DN64" s="201"/>
    </row>
    <row r="65">
      <c r="A65" s="147"/>
      <c r="B65" s="231"/>
      <c r="C65" s="110"/>
      <c r="D65" s="110"/>
      <c r="E65" s="110"/>
      <c r="F65" s="110"/>
      <c r="G65" s="110"/>
      <c r="H65" s="100"/>
      <c r="I65" s="99"/>
      <c r="J65" s="110"/>
      <c r="K65" s="110"/>
      <c r="L65" s="100"/>
      <c r="M65" s="99"/>
      <c r="N65" s="110"/>
      <c r="O65" s="110"/>
      <c r="P65" s="110"/>
      <c r="Q65" s="110"/>
      <c r="R65" s="201"/>
      <c r="S65" s="239"/>
      <c r="T65" s="240"/>
      <c r="U65" s="231"/>
      <c r="V65" s="110"/>
      <c r="W65" s="110"/>
      <c r="X65" s="110"/>
      <c r="Y65" s="110"/>
      <c r="Z65" s="110"/>
      <c r="AA65" s="100"/>
      <c r="AB65" s="99"/>
      <c r="AC65" s="110"/>
      <c r="AD65" s="110"/>
      <c r="AE65" s="100"/>
      <c r="AF65" s="99"/>
      <c r="AG65" s="110"/>
      <c r="AH65" s="110"/>
      <c r="AI65" s="110"/>
      <c r="AJ65" s="110"/>
      <c r="AK65" s="110"/>
      <c r="AL65" s="201"/>
      <c r="AM65" s="239"/>
      <c r="AN65" s="240"/>
      <c r="AO65" s="231"/>
      <c r="AP65" s="110"/>
      <c r="AQ65" s="110"/>
      <c r="AR65" s="110"/>
      <c r="AS65" s="110"/>
      <c r="AT65" s="110"/>
      <c r="AU65" s="100"/>
      <c r="AV65" s="99"/>
      <c r="AW65" s="110"/>
      <c r="AX65" s="110"/>
      <c r="AY65" s="100"/>
      <c r="AZ65" s="99"/>
      <c r="BA65" s="110"/>
      <c r="BB65" s="110"/>
      <c r="BC65" s="110"/>
      <c r="BD65" s="110"/>
      <c r="BE65" s="110"/>
      <c r="BF65" s="201"/>
      <c r="BG65" s="239"/>
      <c r="BH65" s="240"/>
      <c r="BI65" s="228" t="s">
        <v>725</v>
      </c>
      <c r="BJ65" s="119"/>
      <c r="BK65" s="119"/>
      <c r="BL65" s="119"/>
      <c r="BM65" s="119"/>
      <c r="BN65" s="119"/>
      <c r="BO65" s="94"/>
      <c r="BP65" s="229"/>
      <c r="BQ65" s="119"/>
      <c r="BR65" s="119"/>
      <c r="BS65" s="94"/>
      <c r="BT65" s="500"/>
      <c r="BU65" s="119"/>
      <c r="BV65" s="119"/>
      <c r="BW65" s="119"/>
      <c r="BX65" s="119"/>
      <c r="BY65" s="119"/>
      <c r="BZ65" s="195"/>
      <c r="CA65" s="239"/>
      <c r="CB65" s="240"/>
      <c r="CC65" s="231"/>
      <c r="CD65" s="110"/>
      <c r="CE65" s="110"/>
      <c r="CF65" s="110"/>
      <c r="CG65" s="110"/>
      <c r="CH65" s="110"/>
      <c r="CI65" s="100"/>
      <c r="CJ65" s="99"/>
      <c r="CK65" s="110"/>
      <c r="CL65" s="110"/>
      <c r="CM65" s="100"/>
      <c r="CN65" s="99"/>
      <c r="CO65" s="110"/>
      <c r="CP65" s="110"/>
      <c r="CQ65" s="110"/>
      <c r="CR65" s="110"/>
      <c r="CS65" s="110"/>
      <c r="CT65" s="201"/>
      <c r="CU65" s="239"/>
      <c r="CV65" s="240"/>
      <c r="CW65" s="228" t="s">
        <v>726</v>
      </c>
      <c r="CX65" s="119"/>
      <c r="CY65" s="119"/>
      <c r="CZ65" s="119"/>
      <c r="DA65" s="119"/>
      <c r="DB65" s="119"/>
      <c r="DC65" s="94"/>
      <c r="DD65" s="229"/>
      <c r="DE65" s="119"/>
      <c r="DF65" s="119"/>
      <c r="DG65" s="94"/>
      <c r="DH65" s="512"/>
      <c r="DI65" s="119"/>
      <c r="DJ65" s="119"/>
      <c r="DK65" s="119"/>
      <c r="DL65" s="119"/>
      <c r="DM65" s="119"/>
      <c r="DN65" s="195"/>
    </row>
    <row r="66">
      <c r="A66" s="147"/>
      <c r="B66" s="228" t="s">
        <v>148</v>
      </c>
      <c r="C66" s="119"/>
      <c r="D66" s="119"/>
      <c r="E66" s="119"/>
      <c r="F66" s="119"/>
      <c r="G66" s="119"/>
      <c r="H66" s="94"/>
      <c r="I66" s="229"/>
      <c r="J66" s="119"/>
      <c r="K66" s="119"/>
      <c r="L66" s="94"/>
      <c r="M66" s="511"/>
      <c r="N66" s="119"/>
      <c r="O66" s="119"/>
      <c r="P66" s="119"/>
      <c r="Q66" s="119"/>
      <c r="R66" s="195"/>
      <c r="S66" s="239"/>
      <c r="T66" s="240"/>
      <c r="U66" s="228" t="s">
        <v>721</v>
      </c>
      <c r="V66" s="119"/>
      <c r="W66" s="119"/>
      <c r="X66" s="119"/>
      <c r="Y66" s="119"/>
      <c r="Z66" s="119"/>
      <c r="AA66" s="94"/>
      <c r="AB66" s="229"/>
      <c r="AC66" s="119"/>
      <c r="AD66" s="119"/>
      <c r="AE66" s="94"/>
      <c r="AF66" s="507"/>
      <c r="AG66" s="119"/>
      <c r="AH66" s="119"/>
      <c r="AI66" s="119"/>
      <c r="AJ66" s="119"/>
      <c r="AK66" s="119"/>
      <c r="AL66" s="195"/>
      <c r="AM66" s="239"/>
      <c r="AN66" s="240"/>
      <c r="AO66" s="228" t="s">
        <v>727</v>
      </c>
      <c r="AP66" s="119"/>
      <c r="AQ66" s="119"/>
      <c r="AR66" s="119"/>
      <c r="AS66" s="119"/>
      <c r="AT66" s="119"/>
      <c r="AU66" s="94"/>
      <c r="AV66" s="229"/>
      <c r="AW66" s="119"/>
      <c r="AX66" s="119"/>
      <c r="AY66" s="94"/>
      <c r="AZ66" s="513"/>
      <c r="BA66" s="119"/>
      <c r="BB66" s="119"/>
      <c r="BC66" s="119"/>
      <c r="BD66" s="119"/>
      <c r="BE66" s="119"/>
      <c r="BF66" s="195"/>
      <c r="BG66" s="239"/>
      <c r="BH66" s="240"/>
      <c r="BI66" s="231"/>
      <c r="BJ66" s="110"/>
      <c r="BK66" s="110"/>
      <c r="BL66" s="110"/>
      <c r="BM66" s="110"/>
      <c r="BN66" s="110"/>
      <c r="BO66" s="100"/>
      <c r="BP66" s="99"/>
      <c r="BQ66" s="110"/>
      <c r="BR66" s="110"/>
      <c r="BS66" s="100"/>
      <c r="BT66" s="110"/>
      <c r="BU66" s="110"/>
      <c r="BV66" s="110"/>
      <c r="BW66" s="110"/>
      <c r="BX66" s="110"/>
      <c r="BY66" s="110"/>
      <c r="BZ66" s="201"/>
      <c r="CA66" s="239"/>
      <c r="CB66" s="240"/>
      <c r="CC66" s="228" t="s">
        <v>728</v>
      </c>
      <c r="CD66" s="119"/>
      <c r="CE66" s="119"/>
      <c r="CF66" s="119"/>
      <c r="CG66" s="119"/>
      <c r="CH66" s="119"/>
      <c r="CI66" s="94"/>
      <c r="CJ66" s="229"/>
      <c r="CK66" s="119"/>
      <c r="CL66" s="119"/>
      <c r="CM66" s="94"/>
      <c r="CN66" s="515"/>
      <c r="CO66" s="119"/>
      <c r="CP66" s="119"/>
      <c r="CQ66" s="119"/>
      <c r="CR66" s="119"/>
      <c r="CS66" s="119"/>
      <c r="CT66" s="195"/>
      <c r="CU66" s="239"/>
      <c r="CV66" s="240"/>
      <c r="CW66" s="231"/>
      <c r="CX66" s="110"/>
      <c r="CY66" s="110"/>
      <c r="CZ66" s="110"/>
      <c r="DA66" s="110"/>
      <c r="DB66" s="110"/>
      <c r="DC66" s="100"/>
      <c r="DD66" s="99"/>
      <c r="DE66" s="110"/>
      <c r="DF66" s="110"/>
      <c r="DG66" s="100"/>
      <c r="DH66" s="99"/>
      <c r="DI66" s="110"/>
      <c r="DJ66" s="110"/>
      <c r="DK66" s="110"/>
      <c r="DL66" s="110"/>
      <c r="DM66" s="110"/>
      <c r="DN66" s="201"/>
    </row>
    <row r="67">
      <c r="A67" s="147"/>
      <c r="B67" s="231"/>
      <c r="C67" s="110"/>
      <c r="D67" s="110"/>
      <c r="E67" s="110"/>
      <c r="F67" s="110"/>
      <c r="G67" s="110"/>
      <c r="H67" s="100"/>
      <c r="I67" s="99"/>
      <c r="J67" s="110"/>
      <c r="K67" s="110"/>
      <c r="L67" s="100"/>
      <c r="M67" s="99"/>
      <c r="N67" s="110"/>
      <c r="O67" s="110"/>
      <c r="P67" s="110"/>
      <c r="Q67" s="110"/>
      <c r="R67" s="201"/>
      <c r="S67" s="239"/>
      <c r="T67" s="240"/>
      <c r="U67" s="231"/>
      <c r="V67" s="110"/>
      <c r="W67" s="110"/>
      <c r="X67" s="110"/>
      <c r="Y67" s="110"/>
      <c r="Z67" s="110"/>
      <c r="AA67" s="100"/>
      <c r="AB67" s="99"/>
      <c r="AC67" s="110"/>
      <c r="AD67" s="110"/>
      <c r="AE67" s="100"/>
      <c r="AF67" s="99"/>
      <c r="AG67" s="110"/>
      <c r="AH67" s="110"/>
      <c r="AI67" s="110"/>
      <c r="AJ67" s="110"/>
      <c r="AK67" s="110"/>
      <c r="AL67" s="201"/>
      <c r="AM67" s="239"/>
      <c r="AN67" s="240"/>
      <c r="AO67" s="231"/>
      <c r="AP67" s="110"/>
      <c r="AQ67" s="110"/>
      <c r="AR67" s="110"/>
      <c r="AS67" s="110"/>
      <c r="AT67" s="110"/>
      <c r="AU67" s="100"/>
      <c r="AV67" s="99"/>
      <c r="AW67" s="110"/>
      <c r="AX67" s="110"/>
      <c r="AY67" s="100"/>
      <c r="AZ67" s="99"/>
      <c r="BA67" s="110"/>
      <c r="BB67" s="110"/>
      <c r="BC67" s="110"/>
      <c r="BD67" s="110"/>
      <c r="BE67" s="110"/>
      <c r="BF67" s="201"/>
      <c r="BG67" s="239"/>
      <c r="BH67" s="240"/>
      <c r="BI67" s="516" t="s">
        <v>150</v>
      </c>
      <c r="BZ67" s="156"/>
      <c r="CA67" s="239"/>
      <c r="CB67" s="240"/>
      <c r="CC67" s="231"/>
      <c r="CD67" s="110"/>
      <c r="CE67" s="110"/>
      <c r="CF67" s="110"/>
      <c r="CG67" s="110"/>
      <c r="CH67" s="110"/>
      <c r="CI67" s="100"/>
      <c r="CJ67" s="99"/>
      <c r="CK67" s="110"/>
      <c r="CL67" s="110"/>
      <c r="CM67" s="100"/>
      <c r="CN67" s="99"/>
      <c r="CO67" s="110"/>
      <c r="CP67" s="110"/>
      <c r="CQ67" s="110"/>
      <c r="CR67" s="110"/>
      <c r="CS67" s="110"/>
      <c r="CT67" s="201"/>
      <c r="CU67" s="239"/>
      <c r="CV67" s="240"/>
      <c r="CW67" s="228" t="s">
        <v>729</v>
      </c>
      <c r="CX67" s="119"/>
      <c r="CY67" s="119"/>
      <c r="CZ67" s="119"/>
      <c r="DA67" s="119"/>
      <c r="DB67" s="119"/>
      <c r="DC67" s="94"/>
      <c r="DD67" s="229"/>
      <c r="DE67" s="119"/>
      <c r="DF67" s="119"/>
      <c r="DG67" s="94"/>
      <c r="DH67" s="512"/>
      <c r="DI67" s="119"/>
      <c r="DJ67" s="119"/>
      <c r="DK67" s="119"/>
      <c r="DL67" s="119"/>
      <c r="DM67" s="119"/>
      <c r="DN67" s="195"/>
    </row>
    <row r="68">
      <c r="A68" s="147"/>
      <c r="B68" s="228" t="s">
        <v>149</v>
      </c>
      <c r="C68" s="119"/>
      <c r="D68" s="119"/>
      <c r="E68" s="119"/>
      <c r="F68" s="119"/>
      <c r="G68" s="119"/>
      <c r="H68" s="94"/>
      <c r="I68" s="229"/>
      <c r="J68" s="119"/>
      <c r="K68" s="119"/>
      <c r="L68" s="94"/>
      <c r="M68" s="511"/>
      <c r="N68" s="119"/>
      <c r="O68" s="119"/>
      <c r="P68" s="119"/>
      <c r="Q68" s="119"/>
      <c r="R68" s="195"/>
      <c r="S68" s="239"/>
      <c r="T68" s="240"/>
      <c r="U68" s="228" t="s">
        <v>725</v>
      </c>
      <c r="V68" s="119"/>
      <c r="W68" s="119"/>
      <c r="X68" s="119"/>
      <c r="Y68" s="119"/>
      <c r="Z68" s="119"/>
      <c r="AA68" s="94"/>
      <c r="AB68" s="229"/>
      <c r="AC68" s="119"/>
      <c r="AD68" s="119"/>
      <c r="AE68" s="94"/>
      <c r="AF68" s="507"/>
      <c r="AG68" s="119"/>
      <c r="AH68" s="119"/>
      <c r="AI68" s="119"/>
      <c r="AJ68" s="119"/>
      <c r="AK68" s="119"/>
      <c r="AL68" s="195"/>
      <c r="AM68" s="239"/>
      <c r="AN68" s="240"/>
      <c r="AO68" s="228" t="s">
        <v>730</v>
      </c>
      <c r="AP68" s="119"/>
      <c r="AQ68" s="119"/>
      <c r="AR68" s="119"/>
      <c r="AS68" s="119"/>
      <c r="AT68" s="119"/>
      <c r="AU68" s="94"/>
      <c r="AV68" s="229"/>
      <c r="AW68" s="119"/>
      <c r="AX68" s="119"/>
      <c r="AY68" s="94"/>
      <c r="AZ68" s="513"/>
      <c r="BA68" s="119"/>
      <c r="BB68" s="119"/>
      <c r="BC68" s="119"/>
      <c r="BD68" s="119"/>
      <c r="BE68" s="119"/>
      <c r="BF68" s="195"/>
      <c r="BG68" s="239"/>
      <c r="BH68" s="240"/>
      <c r="BI68" s="223"/>
      <c r="BZ68" s="156"/>
      <c r="CA68" s="239"/>
      <c r="CB68" s="240"/>
      <c r="CC68" s="228" t="s">
        <v>724</v>
      </c>
      <c r="CD68" s="119"/>
      <c r="CE68" s="119"/>
      <c r="CF68" s="119"/>
      <c r="CG68" s="119"/>
      <c r="CH68" s="119"/>
      <c r="CI68" s="94"/>
      <c r="CJ68" s="229"/>
      <c r="CK68" s="119"/>
      <c r="CL68" s="119"/>
      <c r="CM68" s="94"/>
      <c r="CN68" s="515"/>
      <c r="CO68" s="119"/>
      <c r="CP68" s="119"/>
      <c r="CQ68" s="119"/>
      <c r="CR68" s="119"/>
      <c r="CS68" s="119"/>
      <c r="CT68" s="195"/>
      <c r="CU68" s="239"/>
      <c r="CV68" s="240"/>
      <c r="CW68" s="231"/>
      <c r="CX68" s="110"/>
      <c r="CY68" s="110"/>
      <c r="CZ68" s="110"/>
      <c r="DA68" s="110"/>
      <c r="DB68" s="110"/>
      <c r="DC68" s="100"/>
      <c r="DD68" s="99"/>
      <c r="DE68" s="110"/>
      <c r="DF68" s="110"/>
      <c r="DG68" s="100"/>
      <c r="DH68" s="99"/>
      <c r="DI68" s="110"/>
      <c r="DJ68" s="110"/>
      <c r="DK68" s="110"/>
      <c r="DL68" s="110"/>
      <c r="DM68" s="110"/>
      <c r="DN68" s="201"/>
    </row>
    <row r="69">
      <c r="A69" s="147"/>
      <c r="B69" s="231"/>
      <c r="C69" s="110"/>
      <c r="D69" s="110"/>
      <c r="E69" s="110"/>
      <c r="F69" s="110"/>
      <c r="G69" s="110"/>
      <c r="H69" s="100"/>
      <c r="I69" s="99"/>
      <c r="J69" s="110"/>
      <c r="K69" s="110"/>
      <c r="L69" s="100"/>
      <c r="M69" s="99"/>
      <c r="N69" s="110"/>
      <c r="O69" s="110"/>
      <c r="P69" s="110"/>
      <c r="Q69" s="110"/>
      <c r="R69" s="201"/>
      <c r="S69" s="239"/>
      <c r="T69" s="240"/>
      <c r="U69" s="231"/>
      <c r="V69" s="110"/>
      <c r="W69" s="110"/>
      <c r="X69" s="110"/>
      <c r="Y69" s="110"/>
      <c r="Z69" s="110"/>
      <c r="AA69" s="100"/>
      <c r="AB69" s="99"/>
      <c r="AC69" s="110"/>
      <c r="AD69" s="110"/>
      <c r="AE69" s="100"/>
      <c r="AF69" s="99"/>
      <c r="AG69" s="110"/>
      <c r="AH69" s="110"/>
      <c r="AI69" s="110"/>
      <c r="AJ69" s="110"/>
      <c r="AK69" s="110"/>
      <c r="AL69" s="201"/>
      <c r="AM69" s="239"/>
      <c r="AN69" s="240"/>
      <c r="AO69" s="231"/>
      <c r="AP69" s="110"/>
      <c r="AQ69" s="110"/>
      <c r="AR69" s="110"/>
      <c r="AS69" s="110"/>
      <c r="AT69" s="110"/>
      <c r="AU69" s="100"/>
      <c r="AV69" s="99"/>
      <c r="AW69" s="110"/>
      <c r="AX69" s="110"/>
      <c r="AY69" s="100"/>
      <c r="AZ69" s="99"/>
      <c r="BA69" s="110"/>
      <c r="BB69" s="110"/>
      <c r="BC69" s="110"/>
      <c r="BD69" s="110"/>
      <c r="BE69" s="110"/>
      <c r="BF69" s="201"/>
      <c r="BG69" s="239"/>
      <c r="BH69" s="240"/>
      <c r="BI69" s="223"/>
      <c r="BZ69" s="156"/>
      <c r="CA69" s="239"/>
      <c r="CB69" s="240"/>
      <c r="CC69" s="231"/>
      <c r="CD69" s="110"/>
      <c r="CE69" s="110"/>
      <c r="CF69" s="110"/>
      <c r="CG69" s="110"/>
      <c r="CH69" s="110"/>
      <c r="CI69" s="100"/>
      <c r="CJ69" s="99"/>
      <c r="CK69" s="110"/>
      <c r="CL69" s="110"/>
      <c r="CM69" s="100"/>
      <c r="CN69" s="99"/>
      <c r="CO69" s="110"/>
      <c r="CP69" s="110"/>
      <c r="CQ69" s="110"/>
      <c r="CR69" s="110"/>
      <c r="CS69" s="110"/>
      <c r="CT69" s="201"/>
      <c r="CU69" s="239"/>
      <c r="CV69" s="240"/>
      <c r="CW69" s="228" t="s">
        <v>731</v>
      </c>
      <c r="CX69" s="119"/>
      <c r="CY69" s="119"/>
      <c r="CZ69" s="119"/>
      <c r="DA69" s="119"/>
      <c r="DB69" s="119"/>
      <c r="DC69" s="94"/>
      <c r="DD69" s="229"/>
      <c r="DE69" s="119"/>
      <c r="DF69" s="119"/>
      <c r="DG69" s="94"/>
      <c r="DH69" s="512"/>
      <c r="DI69" s="119"/>
      <c r="DJ69" s="119"/>
      <c r="DK69" s="119"/>
      <c r="DL69" s="119"/>
      <c r="DM69" s="119"/>
      <c r="DN69" s="195"/>
    </row>
    <row r="70">
      <c r="A70" s="147"/>
      <c r="B70" s="233" t="s">
        <v>150</v>
      </c>
      <c r="C70" s="119"/>
      <c r="D70" s="119"/>
      <c r="E70" s="119"/>
      <c r="F70" s="119"/>
      <c r="G70" s="119"/>
      <c r="H70" s="119"/>
      <c r="I70" s="119"/>
      <c r="J70" s="119"/>
      <c r="K70" s="119"/>
      <c r="L70" s="119"/>
      <c r="M70" s="119"/>
      <c r="N70" s="119"/>
      <c r="O70" s="119"/>
      <c r="P70" s="119"/>
      <c r="Q70" s="119"/>
      <c r="R70" s="195"/>
      <c r="S70" s="239"/>
      <c r="T70" s="240"/>
      <c r="U70" s="517" t="s">
        <v>150</v>
      </c>
      <c r="AL70" s="156"/>
      <c r="AM70" s="239"/>
      <c r="AN70" s="240"/>
      <c r="AO70" s="228" t="s">
        <v>715</v>
      </c>
      <c r="AP70" s="119"/>
      <c r="AQ70" s="119"/>
      <c r="AR70" s="119"/>
      <c r="AS70" s="119"/>
      <c r="AT70" s="119"/>
      <c r="AU70" s="94"/>
      <c r="AV70" s="229"/>
      <c r="AW70" s="119"/>
      <c r="AX70" s="119"/>
      <c r="AY70" s="94"/>
      <c r="AZ70" s="513"/>
      <c r="BA70" s="119"/>
      <c r="BB70" s="119"/>
      <c r="BC70" s="119"/>
      <c r="BD70" s="119"/>
      <c r="BE70" s="119"/>
      <c r="BF70" s="195"/>
      <c r="BG70" s="239"/>
      <c r="BH70" s="240"/>
      <c r="BI70" s="223"/>
      <c r="BZ70" s="156"/>
      <c r="CA70" s="239"/>
      <c r="CB70" s="240"/>
      <c r="CC70" s="228" t="s">
        <v>732</v>
      </c>
      <c r="CD70" s="119"/>
      <c r="CE70" s="119"/>
      <c r="CF70" s="119"/>
      <c r="CG70" s="119"/>
      <c r="CH70" s="119"/>
      <c r="CI70" s="94"/>
      <c r="CJ70" s="229"/>
      <c r="CK70" s="119"/>
      <c r="CL70" s="119"/>
      <c r="CM70" s="94"/>
      <c r="CN70" s="515"/>
      <c r="CO70" s="119"/>
      <c r="CP70" s="119"/>
      <c r="CQ70" s="119"/>
      <c r="CR70" s="119"/>
      <c r="CS70" s="119"/>
      <c r="CT70" s="195"/>
      <c r="CU70" s="239"/>
      <c r="CV70" s="240"/>
      <c r="CW70" s="231"/>
      <c r="CX70" s="110"/>
      <c r="CY70" s="110"/>
      <c r="CZ70" s="110"/>
      <c r="DA70" s="110"/>
      <c r="DB70" s="110"/>
      <c r="DC70" s="100"/>
      <c r="DD70" s="99"/>
      <c r="DE70" s="110"/>
      <c r="DF70" s="110"/>
      <c r="DG70" s="100"/>
      <c r="DH70" s="99"/>
      <c r="DI70" s="110"/>
      <c r="DJ70" s="110"/>
      <c r="DK70" s="110"/>
      <c r="DL70" s="110"/>
      <c r="DM70" s="110"/>
      <c r="DN70" s="201"/>
    </row>
    <row r="71">
      <c r="A71" s="147"/>
      <c r="B71" s="223"/>
      <c r="R71" s="156"/>
      <c r="S71" s="239"/>
      <c r="T71" s="240"/>
      <c r="U71" s="223"/>
      <c r="AL71" s="156"/>
      <c r="AM71" s="239"/>
      <c r="AN71" s="240"/>
      <c r="AO71" s="231"/>
      <c r="AP71" s="110"/>
      <c r="AQ71" s="110"/>
      <c r="AR71" s="110"/>
      <c r="AS71" s="110"/>
      <c r="AT71" s="110"/>
      <c r="AU71" s="100"/>
      <c r="AV71" s="99"/>
      <c r="AW71" s="110"/>
      <c r="AX71" s="110"/>
      <c r="AY71" s="100"/>
      <c r="AZ71" s="99"/>
      <c r="BA71" s="110"/>
      <c r="BB71" s="110"/>
      <c r="BC71" s="110"/>
      <c r="BD71" s="110"/>
      <c r="BE71" s="110"/>
      <c r="BF71" s="201"/>
      <c r="BG71" s="239"/>
      <c r="BH71" s="240"/>
      <c r="BI71" s="223"/>
      <c r="BZ71" s="156"/>
      <c r="CA71" s="239"/>
      <c r="CB71" s="240"/>
      <c r="CC71" s="231"/>
      <c r="CD71" s="110"/>
      <c r="CE71" s="110"/>
      <c r="CF71" s="110"/>
      <c r="CG71" s="110"/>
      <c r="CH71" s="110"/>
      <c r="CI71" s="100"/>
      <c r="CJ71" s="99"/>
      <c r="CK71" s="110"/>
      <c r="CL71" s="110"/>
      <c r="CM71" s="100"/>
      <c r="CN71" s="99"/>
      <c r="CO71" s="110"/>
      <c r="CP71" s="110"/>
      <c r="CQ71" s="110"/>
      <c r="CR71" s="110"/>
      <c r="CS71" s="110"/>
      <c r="CT71" s="201"/>
      <c r="CU71" s="239"/>
      <c r="CV71" s="240"/>
      <c r="CW71" s="228" t="s">
        <v>715</v>
      </c>
      <c r="CX71" s="119"/>
      <c r="CY71" s="119"/>
      <c r="CZ71" s="119"/>
      <c r="DA71" s="119"/>
      <c r="DB71" s="119"/>
      <c r="DC71" s="94"/>
      <c r="DD71" s="229"/>
      <c r="DE71" s="119"/>
      <c r="DF71" s="119"/>
      <c r="DG71" s="94"/>
      <c r="DH71" s="512"/>
      <c r="DI71" s="119"/>
      <c r="DJ71" s="119"/>
      <c r="DK71" s="119"/>
      <c r="DL71" s="119"/>
      <c r="DM71" s="119"/>
      <c r="DN71" s="195"/>
    </row>
    <row r="72">
      <c r="A72" s="147"/>
      <c r="B72" s="223"/>
      <c r="R72" s="156"/>
      <c r="S72" s="239"/>
      <c r="T72" s="240"/>
      <c r="U72" s="223"/>
      <c r="AL72" s="156"/>
      <c r="AM72" s="239"/>
      <c r="AN72" s="240"/>
      <c r="AO72" s="228" t="s">
        <v>455</v>
      </c>
      <c r="AP72" s="119"/>
      <c r="AQ72" s="119"/>
      <c r="AR72" s="119"/>
      <c r="AS72" s="119"/>
      <c r="AT72" s="119"/>
      <c r="AU72" s="94"/>
      <c r="AV72" s="229"/>
      <c r="AW72" s="119"/>
      <c r="AX72" s="119"/>
      <c r="AY72" s="94"/>
      <c r="AZ72" s="513"/>
      <c r="BA72" s="119"/>
      <c r="BB72" s="119"/>
      <c r="BC72" s="119"/>
      <c r="BD72" s="119"/>
      <c r="BE72" s="119"/>
      <c r="BF72" s="195"/>
      <c r="BG72" s="239"/>
      <c r="BH72" s="240"/>
      <c r="BI72" s="223"/>
      <c r="BZ72" s="156"/>
      <c r="CA72" s="239"/>
      <c r="CB72" s="240"/>
      <c r="CC72" s="228" t="s">
        <v>729</v>
      </c>
      <c r="CD72" s="119"/>
      <c r="CE72" s="119"/>
      <c r="CF72" s="119"/>
      <c r="CG72" s="119"/>
      <c r="CH72" s="119"/>
      <c r="CI72" s="94"/>
      <c r="CJ72" s="229"/>
      <c r="CK72" s="119"/>
      <c r="CL72" s="119"/>
      <c r="CM72" s="94"/>
      <c r="CN72" s="515"/>
      <c r="CO72" s="119"/>
      <c r="CP72" s="119"/>
      <c r="CQ72" s="119"/>
      <c r="CR72" s="119"/>
      <c r="CS72" s="119"/>
      <c r="CT72" s="195"/>
      <c r="CU72" s="239"/>
      <c r="CV72" s="240"/>
      <c r="CW72" s="231"/>
      <c r="CX72" s="110"/>
      <c r="CY72" s="110"/>
      <c r="CZ72" s="110"/>
      <c r="DA72" s="110"/>
      <c r="DB72" s="110"/>
      <c r="DC72" s="100"/>
      <c r="DD72" s="99"/>
      <c r="DE72" s="110"/>
      <c r="DF72" s="110"/>
      <c r="DG72" s="100"/>
      <c r="DH72" s="99"/>
      <c r="DI72" s="110"/>
      <c r="DJ72" s="110"/>
      <c r="DK72" s="110"/>
      <c r="DL72" s="110"/>
      <c r="DM72" s="110"/>
      <c r="DN72" s="201"/>
    </row>
    <row r="73">
      <c r="A73" s="147"/>
      <c r="B73" s="223"/>
      <c r="R73" s="156"/>
      <c r="S73" s="239"/>
      <c r="T73" s="240"/>
      <c r="U73" s="223"/>
      <c r="AL73" s="156"/>
      <c r="AM73" s="239"/>
      <c r="AN73" s="240"/>
      <c r="AO73" s="231"/>
      <c r="AP73" s="110"/>
      <c r="AQ73" s="110"/>
      <c r="AR73" s="110"/>
      <c r="AS73" s="110"/>
      <c r="AT73" s="110"/>
      <c r="AU73" s="100"/>
      <c r="AV73" s="99"/>
      <c r="AW73" s="110"/>
      <c r="AX73" s="110"/>
      <c r="AY73" s="100"/>
      <c r="AZ73" s="99"/>
      <c r="BA73" s="110"/>
      <c r="BB73" s="110"/>
      <c r="BC73" s="110"/>
      <c r="BD73" s="110"/>
      <c r="BE73" s="110"/>
      <c r="BF73" s="201"/>
      <c r="BG73" s="239"/>
      <c r="BH73" s="240"/>
      <c r="BI73" s="223"/>
      <c r="BZ73" s="156"/>
      <c r="CA73" s="239"/>
      <c r="CB73" s="240"/>
      <c r="CC73" s="231"/>
      <c r="CD73" s="110"/>
      <c r="CE73" s="110"/>
      <c r="CF73" s="110"/>
      <c r="CG73" s="110"/>
      <c r="CH73" s="110"/>
      <c r="CI73" s="100"/>
      <c r="CJ73" s="99"/>
      <c r="CK73" s="110"/>
      <c r="CL73" s="110"/>
      <c r="CM73" s="100"/>
      <c r="CN73" s="99"/>
      <c r="CO73" s="110"/>
      <c r="CP73" s="110"/>
      <c r="CQ73" s="110"/>
      <c r="CR73" s="110"/>
      <c r="CS73" s="110"/>
      <c r="CT73" s="201"/>
      <c r="CU73" s="239"/>
      <c r="CV73" s="240"/>
      <c r="CW73" s="228" t="s">
        <v>721</v>
      </c>
      <c r="CX73" s="119"/>
      <c r="CY73" s="119"/>
      <c r="CZ73" s="119"/>
      <c r="DA73" s="119"/>
      <c r="DB73" s="119"/>
      <c r="DC73" s="94"/>
      <c r="DD73" s="229"/>
      <c r="DE73" s="119"/>
      <c r="DF73" s="119"/>
      <c r="DG73" s="94"/>
      <c r="DH73" s="512"/>
      <c r="DI73" s="119"/>
      <c r="DJ73" s="119"/>
      <c r="DK73" s="119"/>
      <c r="DL73" s="119"/>
      <c r="DM73" s="119"/>
      <c r="DN73" s="195"/>
    </row>
    <row r="74">
      <c r="A74" s="147"/>
      <c r="B74" s="223"/>
      <c r="R74" s="156"/>
      <c r="S74" s="239"/>
      <c r="T74" s="240"/>
      <c r="U74" s="223"/>
      <c r="AL74" s="156"/>
      <c r="AM74" s="239"/>
      <c r="AN74" s="240"/>
      <c r="AO74" s="228" t="s">
        <v>721</v>
      </c>
      <c r="AP74" s="119"/>
      <c r="AQ74" s="119"/>
      <c r="AR74" s="119"/>
      <c r="AS74" s="119"/>
      <c r="AT74" s="119"/>
      <c r="AU74" s="94"/>
      <c r="AV74" s="229"/>
      <c r="AW74" s="119"/>
      <c r="AX74" s="119"/>
      <c r="AY74" s="94"/>
      <c r="AZ74" s="513"/>
      <c r="BA74" s="119"/>
      <c r="BB74" s="119"/>
      <c r="BC74" s="119"/>
      <c r="BD74" s="119"/>
      <c r="BE74" s="119"/>
      <c r="BF74" s="195"/>
      <c r="BG74" s="239"/>
      <c r="BH74" s="240"/>
      <c r="BI74" s="223"/>
      <c r="BZ74" s="156"/>
      <c r="CA74" s="239"/>
      <c r="CB74" s="240"/>
      <c r="CC74" s="228" t="s">
        <v>733</v>
      </c>
      <c r="CD74" s="119"/>
      <c r="CE74" s="119"/>
      <c r="CF74" s="119"/>
      <c r="CG74" s="119"/>
      <c r="CH74" s="119"/>
      <c r="CI74" s="94"/>
      <c r="CJ74" s="229"/>
      <c r="CK74" s="119"/>
      <c r="CL74" s="119"/>
      <c r="CM74" s="94"/>
      <c r="CN74" s="515"/>
      <c r="CO74" s="119"/>
      <c r="CP74" s="119"/>
      <c r="CQ74" s="119"/>
      <c r="CR74" s="119"/>
      <c r="CS74" s="119"/>
      <c r="CT74" s="195"/>
      <c r="CU74" s="239"/>
      <c r="CV74" s="240"/>
      <c r="CW74" s="231"/>
      <c r="CX74" s="110"/>
      <c r="CY74" s="110"/>
      <c r="CZ74" s="110"/>
      <c r="DA74" s="110"/>
      <c r="DB74" s="110"/>
      <c r="DC74" s="100"/>
      <c r="DD74" s="99"/>
      <c r="DE74" s="110"/>
      <c r="DF74" s="110"/>
      <c r="DG74" s="100"/>
      <c r="DH74" s="99"/>
      <c r="DI74" s="110"/>
      <c r="DJ74" s="110"/>
      <c r="DK74" s="110"/>
      <c r="DL74" s="110"/>
      <c r="DM74" s="110"/>
      <c r="DN74" s="201"/>
    </row>
    <row r="75">
      <c r="A75" s="147"/>
      <c r="B75" s="223"/>
      <c r="R75" s="156"/>
      <c r="S75" s="239"/>
      <c r="T75" s="240"/>
      <c r="U75" s="223"/>
      <c r="AL75" s="156"/>
      <c r="AM75" s="239"/>
      <c r="AN75" s="240"/>
      <c r="AO75" s="231"/>
      <c r="AP75" s="110"/>
      <c r="AQ75" s="110"/>
      <c r="AR75" s="110"/>
      <c r="AS75" s="110"/>
      <c r="AT75" s="110"/>
      <c r="AU75" s="100"/>
      <c r="AV75" s="99"/>
      <c r="AW75" s="110"/>
      <c r="AX75" s="110"/>
      <c r="AY75" s="100"/>
      <c r="AZ75" s="99"/>
      <c r="BA75" s="110"/>
      <c r="BB75" s="110"/>
      <c r="BC75" s="110"/>
      <c r="BD75" s="110"/>
      <c r="BE75" s="110"/>
      <c r="BF75" s="201"/>
      <c r="BG75" s="239"/>
      <c r="BH75" s="240"/>
      <c r="BI75" s="223"/>
      <c r="BZ75" s="156"/>
      <c r="CA75" s="239"/>
      <c r="CB75" s="240"/>
      <c r="CC75" s="231"/>
      <c r="CD75" s="110"/>
      <c r="CE75" s="110"/>
      <c r="CF75" s="110"/>
      <c r="CG75" s="110"/>
      <c r="CH75" s="110"/>
      <c r="CI75" s="100"/>
      <c r="CJ75" s="99"/>
      <c r="CK75" s="110"/>
      <c r="CL75" s="110"/>
      <c r="CM75" s="100"/>
      <c r="CN75" s="99"/>
      <c r="CO75" s="110"/>
      <c r="CP75" s="110"/>
      <c r="CQ75" s="110"/>
      <c r="CR75" s="110"/>
      <c r="CS75" s="110"/>
      <c r="CT75" s="201"/>
      <c r="CU75" s="239"/>
      <c r="CV75" s="240"/>
      <c r="CW75" s="228" t="s">
        <v>725</v>
      </c>
      <c r="CX75" s="119"/>
      <c r="CY75" s="119"/>
      <c r="CZ75" s="119"/>
      <c r="DA75" s="119"/>
      <c r="DB75" s="119"/>
      <c r="DC75" s="94"/>
      <c r="DD75" s="229"/>
      <c r="DE75" s="119"/>
      <c r="DF75" s="119"/>
      <c r="DG75" s="94"/>
      <c r="DH75" s="512"/>
      <c r="DI75" s="119"/>
      <c r="DJ75" s="119"/>
      <c r="DK75" s="119"/>
      <c r="DL75" s="119"/>
      <c r="DM75" s="119"/>
      <c r="DN75" s="195"/>
    </row>
    <row r="76">
      <c r="A76" s="147"/>
      <c r="B76" s="223"/>
      <c r="R76" s="156"/>
      <c r="S76" s="239"/>
      <c r="T76" s="240"/>
      <c r="U76" s="223"/>
      <c r="AL76" s="156"/>
      <c r="AM76" s="239"/>
      <c r="AN76" s="240"/>
      <c r="AO76" s="228" t="s">
        <v>725</v>
      </c>
      <c r="AP76" s="119"/>
      <c r="AQ76" s="119"/>
      <c r="AR76" s="119"/>
      <c r="AS76" s="119"/>
      <c r="AT76" s="119"/>
      <c r="AU76" s="94"/>
      <c r="AV76" s="229"/>
      <c r="AW76" s="119"/>
      <c r="AX76" s="119"/>
      <c r="AY76" s="94"/>
      <c r="AZ76" s="513"/>
      <c r="BA76" s="119"/>
      <c r="BB76" s="119"/>
      <c r="BC76" s="119"/>
      <c r="BD76" s="119"/>
      <c r="BE76" s="119"/>
      <c r="BF76" s="195"/>
      <c r="BG76" s="239"/>
      <c r="BH76" s="240"/>
      <c r="BI76" s="223"/>
      <c r="BZ76" s="156"/>
      <c r="CA76" s="239"/>
      <c r="CB76" s="240"/>
      <c r="CC76" s="228" t="s">
        <v>734</v>
      </c>
      <c r="CD76" s="119"/>
      <c r="CE76" s="119"/>
      <c r="CF76" s="119"/>
      <c r="CG76" s="119"/>
      <c r="CH76" s="119"/>
      <c r="CI76" s="94"/>
      <c r="CJ76" s="229"/>
      <c r="CK76" s="119"/>
      <c r="CL76" s="119"/>
      <c r="CM76" s="94"/>
      <c r="CN76" s="515"/>
      <c r="CO76" s="119"/>
      <c r="CP76" s="119"/>
      <c r="CQ76" s="119"/>
      <c r="CR76" s="119"/>
      <c r="CS76" s="119"/>
      <c r="CT76" s="195"/>
      <c r="CU76" s="239"/>
      <c r="CV76" s="240"/>
      <c r="CW76" s="231"/>
      <c r="CX76" s="110"/>
      <c r="CY76" s="110"/>
      <c r="CZ76" s="110"/>
      <c r="DA76" s="110"/>
      <c r="DB76" s="110"/>
      <c r="DC76" s="100"/>
      <c r="DD76" s="99"/>
      <c r="DE76" s="110"/>
      <c r="DF76" s="110"/>
      <c r="DG76" s="100"/>
      <c r="DH76" s="99"/>
      <c r="DI76" s="110"/>
      <c r="DJ76" s="110"/>
      <c r="DK76" s="110"/>
      <c r="DL76" s="110"/>
      <c r="DM76" s="110"/>
      <c r="DN76" s="201"/>
    </row>
    <row r="77">
      <c r="A77" s="147"/>
      <c r="B77" s="223"/>
      <c r="R77" s="156"/>
      <c r="S77" s="239"/>
      <c r="T77" s="240"/>
      <c r="U77" s="223"/>
      <c r="AL77" s="156"/>
      <c r="AM77" s="239"/>
      <c r="AN77" s="240"/>
      <c r="AO77" s="231"/>
      <c r="AP77" s="110"/>
      <c r="AQ77" s="110"/>
      <c r="AR77" s="110"/>
      <c r="AS77" s="110"/>
      <c r="AT77" s="110"/>
      <c r="AU77" s="100"/>
      <c r="AV77" s="99"/>
      <c r="AW77" s="110"/>
      <c r="AX77" s="110"/>
      <c r="AY77" s="100"/>
      <c r="AZ77" s="99"/>
      <c r="BA77" s="110"/>
      <c r="BB77" s="110"/>
      <c r="BC77" s="110"/>
      <c r="BD77" s="110"/>
      <c r="BE77" s="110"/>
      <c r="BF77" s="201"/>
      <c r="BG77" s="239"/>
      <c r="BH77" s="240"/>
      <c r="BI77" s="223"/>
      <c r="BZ77" s="156"/>
      <c r="CA77" s="239"/>
      <c r="CB77" s="240"/>
      <c r="CC77" s="231"/>
      <c r="CD77" s="110"/>
      <c r="CE77" s="110"/>
      <c r="CF77" s="110"/>
      <c r="CG77" s="110"/>
      <c r="CH77" s="110"/>
      <c r="CI77" s="100"/>
      <c r="CJ77" s="99"/>
      <c r="CK77" s="110"/>
      <c r="CL77" s="110"/>
      <c r="CM77" s="100"/>
      <c r="CN77" s="99"/>
      <c r="CO77" s="110"/>
      <c r="CP77" s="110"/>
      <c r="CQ77" s="110"/>
      <c r="CR77" s="110"/>
      <c r="CS77" s="110"/>
      <c r="CT77" s="201"/>
      <c r="CU77" s="239"/>
      <c r="CV77" s="240"/>
      <c r="CW77" s="518" t="s">
        <v>150</v>
      </c>
      <c r="DN77" s="156"/>
    </row>
    <row r="78">
      <c r="A78" s="147"/>
      <c r="B78" s="223"/>
      <c r="R78" s="156"/>
      <c r="S78" s="239"/>
      <c r="T78" s="240"/>
      <c r="U78" s="223"/>
      <c r="AL78" s="156"/>
      <c r="AM78" s="239"/>
      <c r="AN78" s="240"/>
      <c r="AO78" s="519" t="s">
        <v>150</v>
      </c>
      <c r="BF78" s="156"/>
      <c r="BG78" s="239"/>
      <c r="BH78" s="240"/>
      <c r="BI78" s="223"/>
      <c r="BZ78" s="156"/>
      <c r="CA78" s="239"/>
      <c r="CB78" s="240"/>
      <c r="CC78" s="228" t="s">
        <v>715</v>
      </c>
      <c r="CD78" s="119"/>
      <c r="CE78" s="119"/>
      <c r="CF78" s="119"/>
      <c r="CG78" s="119"/>
      <c r="CH78" s="119"/>
      <c r="CI78" s="94"/>
      <c r="CJ78" s="229"/>
      <c r="CK78" s="119"/>
      <c r="CL78" s="119"/>
      <c r="CM78" s="94"/>
      <c r="CN78" s="515"/>
      <c r="CO78" s="119"/>
      <c r="CP78" s="119"/>
      <c r="CQ78" s="119"/>
      <c r="CR78" s="119"/>
      <c r="CS78" s="119"/>
      <c r="CT78" s="195"/>
      <c r="CU78" s="239"/>
      <c r="CV78" s="240"/>
      <c r="CW78" s="223"/>
      <c r="DN78" s="156"/>
    </row>
    <row r="79">
      <c r="A79" s="147"/>
      <c r="B79" s="223"/>
      <c r="R79" s="156"/>
      <c r="S79" s="239"/>
      <c r="T79" s="240"/>
      <c r="U79" s="223"/>
      <c r="AL79" s="156"/>
      <c r="AM79" s="239"/>
      <c r="AN79" s="240"/>
      <c r="AO79" s="223"/>
      <c r="BF79" s="156"/>
      <c r="BG79" s="239"/>
      <c r="BH79" s="240"/>
      <c r="BI79" s="223"/>
      <c r="BZ79" s="156"/>
      <c r="CA79" s="239"/>
      <c r="CB79" s="240"/>
      <c r="CC79" s="231"/>
      <c r="CD79" s="110"/>
      <c r="CE79" s="110"/>
      <c r="CF79" s="110"/>
      <c r="CG79" s="110"/>
      <c r="CH79" s="110"/>
      <c r="CI79" s="100"/>
      <c r="CJ79" s="99"/>
      <c r="CK79" s="110"/>
      <c r="CL79" s="110"/>
      <c r="CM79" s="100"/>
      <c r="CN79" s="99"/>
      <c r="CO79" s="110"/>
      <c r="CP79" s="110"/>
      <c r="CQ79" s="110"/>
      <c r="CR79" s="110"/>
      <c r="CS79" s="110"/>
      <c r="CT79" s="201"/>
      <c r="CU79" s="239"/>
      <c r="CV79" s="240"/>
      <c r="CW79" s="223"/>
      <c r="DN79" s="156"/>
    </row>
    <row r="80">
      <c r="A80" s="147"/>
      <c r="B80" s="223"/>
      <c r="R80" s="156"/>
      <c r="S80" s="239"/>
      <c r="T80" s="240"/>
      <c r="U80" s="223"/>
      <c r="AL80" s="156"/>
      <c r="AM80" s="239"/>
      <c r="AN80" s="240"/>
      <c r="AO80" s="223"/>
      <c r="BF80" s="156"/>
      <c r="BG80" s="239"/>
      <c r="BH80" s="240"/>
      <c r="BI80" s="223"/>
      <c r="BZ80" s="156"/>
      <c r="CA80" s="239"/>
      <c r="CB80" s="240"/>
      <c r="CC80" s="228" t="s">
        <v>721</v>
      </c>
      <c r="CD80" s="119"/>
      <c r="CE80" s="119"/>
      <c r="CF80" s="119"/>
      <c r="CG80" s="119"/>
      <c r="CH80" s="119"/>
      <c r="CI80" s="94"/>
      <c r="CJ80" s="229"/>
      <c r="CK80" s="119"/>
      <c r="CL80" s="119"/>
      <c r="CM80" s="94"/>
      <c r="CN80" s="515"/>
      <c r="CO80" s="119"/>
      <c r="CP80" s="119"/>
      <c r="CQ80" s="119"/>
      <c r="CR80" s="119"/>
      <c r="CS80" s="119"/>
      <c r="CT80" s="195"/>
      <c r="CU80" s="239"/>
      <c r="CV80" s="240"/>
      <c r="CW80" s="223"/>
      <c r="DN80" s="156"/>
    </row>
    <row r="81">
      <c r="A81" s="147"/>
      <c r="B81" s="223"/>
      <c r="R81" s="156"/>
      <c r="S81" s="239"/>
      <c r="T81" s="240"/>
      <c r="U81" s="223"/>
      <c r="AL81" s="156"/>
      <c r="AM81" s="239"/>
      <c r="AN81" s="240"/>
      <c r="AO81" s="223"/>
      <c r="BF81" s="156"/>
      <c r="BG81" s="239"/>
      <c r="BH81" s="240"/>
      <c r="BI81" s="223"/>
      <c r="BZ81" s="156"/>
      <c r="CA81" s="239"/>
      <c r="CB81" s="240"/>
      <c r="CC81" s="231"/>
      <c r="CD81" s="110"/>
      <c r="CE81" s="110"/>
      <c r="CF81" s="110"/>
      <c r="CG81" s="110"/>
      <c r="CH81" s="110"/>
      <c r="CI81" s="100"/>
      <c r="CJ81" s="99"/>
      <c r="CK81" s="110"/>
      <c r="CL81" s="110"/>
      <c r="CM81" s="100"/>
      <c r="CN81" s="99"/>
      <c r="CO81" s="110"/>
      <c r="CP81" s="110"/>
      <c r="CQ81" s="110"/>
      <c r="CR81" s="110"/>
      <c r="CS81" s="110"/>
      <c r="CT81" s="201"/>
      <c r="CU81" s="239"/>
      <c r="CV81" s="240"/>
      <c r="CW81" s="223"/>
      <c r="DN81" s="156"/>
    </row>
    <row r="82">
      <c r="A82" s="147"/>
      <c r="B82" s="223"/>
      <c r="R82" s="156"/>
      <c r="S82" s="239"/>
      <c r="T82" s="240"/>
      <c r="U82" s="223"/>
      <c r="AL82" s="156"/>
      <c r="AM82" s="239"/>
      <c r="AN82" s="240"/>
      <c r="AO82" s="223"/>
      <c r="BF82" s="156"/>
      <c r="BG82" s="239"/>
      <c r="BH82" s="240"/>
      <c r="BI82" s="223"/>
      <c r="BZ82" s="156"/>
      <c r="CA82" s="239"/>
      <c r="CB82" s="240"/>
      <c r="CC82" s="228" t="s">
        <v>725</v>
      </c>
      <c r="CD82" s="119"/>
      <c r="CE82" s="119"/>
      <c r="CF82" s="119"/>
      <c r="CG82" s="119"/>
      <c r="CH82" s="119"/>
      <c r="CI82" s="94"/>
      <c r="CJ82" s="229"/>
      <c r="CK82" s="119"/>
      <c r="CL82" s="119"/>
      <c r="CM82" s="94"/>
      <c r="CN82" s="515"/>
      <c r="CO82" s="119"/>
      <c r="CP82" s="119"/>
      <c r="CQ82" s="119"/>
      <c r="CR82" s="119"/>
      <c r="CS82" s="119"/>
      <c r="CT82" s="195"/>
      <c r="CU82" s="239"/>
      <c r="CV82" s="240"/>
      <c r="CW82" s="223"/>
      <c r="DN82" s="156"/>
    </row>
    <row r="83">
      <c r="A83" s="147"/>
      <c r="B83" s="223"/>
      <c r="R83" s="156"/>
      <c r="S83" s="239"/>
      <c r="T83" s="240"/>
      <c r="U83" s="223"/>
      <c r="AL83" s="156"/>
      <c r="AM83" s="239"/>
      <c r="AN83" s="240"/>
      <c r="AO83" s="223"/>
      <c r="BF83" s="156"/>
      <c r="BG83" s="239"/>
      <c r="BH83" s="240"/>
      <c r="BI83" s="223"/>
      <c r="BZ83" s="156"/>
      <c r="CA83" s="239"/>
      <c r="CB83" s="240"/>
      <c r="CC83" s="231"/>
      <c r="CD83" s="110"/>
      <c r="CE83" s="110"/>
      <c r="CF83" s="110"/>
      <c r="CG83" s="110"/>
      <c r="CH83" s="110"/>
      <c r="CI83" s="100"/>
      <c r="CJ83" s="99"/>
      <c r="CK83" s="110"/>
      <c r="CL83" s="110"/>
      <c r="CM83" s="100"/>
      <c r="CN83" s="99"/>
      <c r="CO83" s="110"/>
      <c r="CP83" s="110"/>
      <c r="CQ83" s="110"/>
      <c r="CR83" s="110"/>
      <c r="CS83" s="110"/>
      <c r="CT83" s="201"/>
      <c r="CU83" s="239"/>
      <c r="CV83" s="240"/>
      <c r="CW83" s="223"/>
      <c r="DN83" s="156"/>
    </row>
    <row r="84">
      <c r="A84" s="147"/>
      <c r="B84" s="223"/>
      <c r="R84" s="156"/>
      <c r="S84" s="239"/>
      <c r="T84" s="240"/>
      <c r="U84" s="223"/>
      <c r="AL84" s="156"/>
      <c r="AM84" s="239"/>
      <c r="AN84" s="240"/>
      <c r="AO84" s="223"/>
      <c r="BF84" s="156"/>
      <c r="BG84" s="239"/>
      <c r="BH84" s="240"/>
      <c r="BI84" s="223"/>
      <c r="BZ84" s="156"/>
      <c r="CA84" s="239"/>
      <c r="CB84" s="240"/>
      <c r="CC84" s="520" t="s">
        <v>150</v>
      </c>
      <c r="CT84" s="156"/>
      <c r="CU84" s="239"/>
      <c r="CV84" s="240"/>
      <c r="CW84" s="223"/>
      <c r="DN84" s="156"/>
    </row>
    <row r="85">
      <c r="A85" s="147"/>
      <c r="B85" s="223"/>
      <c r="R85" s="156"/>
      <c r="S85" s="239"/>
      <c r="T85" s="240"/>
      <c r="U85" s="223"/>
      <c r="AL85" s="156"/>
      <c r="AM85" s="239"/>
      <c r="AN85" s="240"/>
      <c r="AO85" s="223"/>
      <c r="BF85" s="156"/>
      <c r="BG85" s="239"/>
      <c r="BH85" s="240"/>
      <c r="BI85" s="223"/>
      <c r="BZ85" s="156"/>
      <c r="CA85" s="239"/>
      <c r="CB85" s="240"/>
      <c r="CC85" s="223"/>
      <c r="CT85" s="156"/>
      <c r="CU85" s="239"/>
      <c r="CV85" s="240"/>
      <c r="CW85" s="223"/>
      <c r="DN85" s="156"/>
    </row>
    <row r="86">
      <c r="A86" s="147"/>
      <c r="B86" s="224"/>
      <c r="C86" s="168"/>
      <c r="D86" s="168"/>
      <c r="E86" s="168"/>
      <c r="F86" s="168"/>
      <c r="G86" s="168"/>
      <c r="H86" s="168"/>
      <c r="I86" s="168"/>
      <c r="J86" s="168"/>
      <c r="K86" s="168"/>
      <c r="L86" s="168"/>
      <c r="M86" s="168"/>
      <c r="N86" s="168"/>
      <c r="O86" s="168"/>
      <c r="P86" s="168"/>
      <c r="Q86" s="168"/>
      <c r="R86" s="172"/>
      <c r="S86" s="521"/>
      <c r="T86" s="522"/>
      <c r="U86" s="224"/>
      <c r="V86" s="168"/>
      <c r="W86" s="168"/>
      <c r="X86" s="168"/>
      <c r="Y86" s="168"/>
      <c r="Z86" s="168"/>
      <c r="AA86" s="168"/>
      <c r="AB86" s="168"/>
      <c r="AC86" s="168"/>
      <c r="AD86" s="168"/>
      <c r="AE86" s="168"/>
      <c r="AF86" s="168"/>
      <c r="AG86" s="168"/>
      <c r="AH86" s="168"/>
      <c r="AI86" s="168"/>
      <c r="AJ86" s="168"/>
      <c r="AK86" s="168"/>
      <c r="AL86" s="172"/>
      <c r="AM86" s="521"/>
      <c r="AN86" s="522"/>
      <c r="AO86" s="224"/>
      <c r="AP86" s="168"/>
      <c r="AQ86" s="168"/>
      <c r="AR86" s="168"/>
      <c r="AS86" s="168"/>
      <c r="AT86" s="168"/>
      <c r="AU86" s="168"/>
      <c r="AV86" s="168"/>
      <c r="AW86" s="168"/>
      <c r="AX86" s="168"/>
      <c r="AY86" s="168"/>
      <c r="AZ86" s="168"/>
      <c r="BA86" s="168"/>
      <c r="BB86" s="168"/>
      <c r="BC86" s="168"/>
      <c r="BD86" s="168"/>
      <c r="BE86" s="168"/>
      <c r="BF86" s="172"/>
      <c r="BG86" s="521"/>
      <c r="BH86" s="522"/>
      <c r="BI86" s="224"/>
      <c r="BJ86" s="168"/>
      <c r="BK86" s="168"/>
      <c r="BL86" s="168"/>
      <c r="BM86" s="168"/>
      <c r="BN86" s="168"/>
      <c r="BO86" s="168"/>
      <c r="BP86" s="168"/>
      <c r="BQ86" s="168"/>
      <c r="BR86" s="168"/>
      <c r="BS86" s="168"/>
      <c r="BT86" s="168"/>
      <c r="BU86" s="168"/>
      <c r="BV86" s="168"/>
      <c r="BW86" s="168"/>
      <c r="BX86" s="168"/>
      <c r="BY86" s="168"/>
      <c r="BZ86" s="172"/>
      <c r="CA86" s="521"/>
      <c r="CB86" s="522"/>
      <c r="CC86" s="224"/>
      <c r="CD86" s="168"/>
      <c r="CE86" s="168"/>
      <c r="CF86" s="168"/>
      <c r="CG86" s="168"/>
      <c r="CH86" s="168"/>
      <c r="CI86" s="168"/>
      <c r="CJ86" s="168"/>
      <c r="CK86" s="168"/>
      <c r="CL86" s="168"/>
      <c r="CM86" s="168"/>
      <c r="CN86" s="168"/>
      <c r="CO86" s="168"/>
      <c r="CP86" s="168"/>
      <c r="CQ86" s="168"/>
      <c r="CR86" s="168"/>
      <c r="CS86" s="168"/>
      <c r="CT86" s="172"/>
      <c r="CU86" s="521"/>
      <c r="CV86" s="522"/>
      <c r="CW86" s="224"/>
      <c r="CX86" s="168"/>
      <c r="CY86" s="168"/>
      <c r="CZ86" s="168"/>
      <c r="DA86" s="168"/>
      <c r="DB86" s="168"/>
      <c r="DC86" s="168"/>
      <c r="DD86" s="168"/>
      <c r="DE86" s="168"/>
      <c r="DF86" s="168"/>
      <c r="DG86" s="168"/>
      <c r="DH86" s="168"/>
      <c r="DI86" s="168"/>
      <c r="DJ86" s="168"/>
      <c r="DK86" s="168"/>
      <c r="DL86" s="168"/>
      <c r="DM86" s="168"/>
      <c r="DN86" s="172"/>
    </row>
  </sheetData>
  <mergeCells count="542">
    <mergeCell ref="DB5:DG5"/>
    <mergeCell ref="DH5:DL5"/>
    <mergeCell ref="CW6:DN6"/>
    <mergeCell ref="CW7:DJ7"/>
    <mergeCell ref="DL7:DN7"/>
    <mergeCell ref="CX8:DC8"/>
    <mergeCell ref="DL8:DN9"/>
    <mergeCell ref="DE8:DJ8"/>
    <mergeCell ref="DE9:DJ9"/>
    <mergeCell ref="DL12:DN15"/>
    <mergeCell ref="DA14:DD15"/>
    <mergeCell ref="DF14:DJ15"/>
    <mergeCell ref="CW16:DJ16"/>
    <mergeCell ref="DL16:DN18"/>
    <mergeCell ref="BT5:BX5"/>
    <mergeCell ref="BY5:BZ5"/>
    <mergeCell ref="CC5:CG5"/>
    <mergeCell ref="CH5:CM5"/>
    <mergeCell ref="CN5:CR5"/>
    <mergeCell ref="CS5:CT5"/>
    <mergeCell ref="CW5:DA5"/>
    <mergeCell ref="CC6:CT6"/>
    <mergeCell ref="CC7:CP7"/>
    <mergeCell ref="CR7:CT7"/>
    <mergeCell ref="CD8:CI8"/>
    <mergeCell ref="CK8:CP8"/>
    <mergeCell ref="CR8:CT9"/>
    <mergeCell ref="CK9:CP9"/>
    <mergeCell ref="CD10:CI10"/>
    <mergeCell ref="CJ10:CN10"/>
    <mergeCell ref="CX10:DC10"/>
    <mergeCell ref="DD10:DH10"/>
    <mergeCell ref="CR11:CT11"/>
    <mergeCell ref="CW11:DJ11"/>
    <mergeCell ref="DL11:DN11"/>
    <mergeCell ref="CW12:DJ12"/>
    <mergeCell ref="CR12:CT15"/>
    <mergeCell ref="CR16:CT18"/>
    <mergeCell ref="CR19:CT21"/>
    <mergeCell ref="CR22:CT25"/>
    <mergeCell ref="CC11:CP11"/>
    <mergeCell ref="CC12:CP12"/>
    <mergeCell ref="CG14:CK14"/>
    <mergeCell ref="CM14:CP14"/>
    <mergeCell ref="CG15:CK15"/>
    <mergeCell ref="CM15:CP15"/>
    <mergeCell ref="CC16:CP16"/>
    <mergeCell ref="DA21:DE21"/>
    <mergeCell ref="DA24:DD25"/>
    <mergeCell ref="CM25:CP25"/>
    <mergeCell ref="DA18:DE18"/>
    <mergeCell ref="DG18:DJ18"/>
    <mergeCell ref="CW19:DJ19"/>
    <mergeCell ref="DL19:DN21"/>
    <mergeCell ref="DG21:DJ21"/>
    <mergeCell ref="CW22:DJ22"/>
    <mergeCell ref="DL22:DN25"/>
    <mergeCell ref="DF24:DJ25"/>
    <mergeCell ref="BJ10:BO10"/>
    <mergeCell ref="BI11:BV11"/>
    <mergeCell ref="BX11:BZ11"/>
    <mergeCell ref="BD12:BF14"/>
    <mergeCell ref="BI12:BV12"/>
    <mergeCell ref="BX12:BZ15"/>
    <mergeCell ref="BD15:BF18"/>
    <mergeCell ref="BX16:BZ18"/>
    <mergeCell ref="BI19:BV19"/>
    <mergeCell ref="BM21:BQ21"/>
    <mergeCell ref="BS21:BV21"/>
    <mergeCell ref="BM22:BQ22"/>
    <mergeCell ref="BS22:BV22"/>
    <mergeCell ref="BI23:BV23"/>
    <mergeCell ref="BI7:BV7"/>
    <mergeCell ref="BX7:BZ7"/>
    <mergeCell ref="BJ8:BO8"/>
    <mergeCell ref="BQ8:BV8"/>
    <mergeCell ref="BX8:BZ9"/>
    <mergeCell ref="BQ9:BV9"/>
    <mergeCell ref="BP10:BT10"/>
    <mergeCell ref="AO15:BB15"/>
    <mergeCell ref="BI16:BV16"/>
    <mergeCell ref="AS17:AW17"/>
    <mergeCell ref="AY17:BB17"/>
    <mergeCell ref="AY18:BB18"/>
    <mergeCell ref="BM18:BQ18"/>
    <mergeCell ref="BS18:BV18"/>
    <mergeCell ref="BX19:BZ22"/>
    <mergeCell ref="BX23:BZ25"/>
    <mergeCell ref="BX26:BZ28"/>
    <mergeCell ref="BX29:BZ31"/>
    <mergeCell ref="AS21:AW21"/>
    <mergeCell ref="AS24:AW24"/>
    <mergeCell ref="AY24:BB24"/>
    <mergeCell ref="AJ25:AL28"/>
    <mergeCell ref="AO25:BB25"/>
    <mergeCell ref="AS27:AW27"/>
    <mergeCell ref="AY27:BB27"/>
    <mergeCell ref="AS28:AW28"/>
    <mergeCell ref="AY28:BB28"/>
    <mergeCell ref="BM31:BQ31"/>
    <mergeCell ref="BI33:BZ33"/>
    <mergeCell ref="BI34:BV34"/>
    <mergeCell ref="BM25:BQ25"/>
    <mergeCell ref="BS25:BV25"/>
    <mergeCell ref="BI26:BV26"/>
    <mergeCell ref="BM28:BQ28"/>
    <mergeCell ref="BS28:BV28"/>
    <mergeCell ref="BI29:BV29"/>
    <mergeCell ref="BS31:BV31"/>
    <mergeCell ref="CC36:CP36"/>
    <mergeCell ref="CD39:CP39"/>
    <mergeCell ref="CM41:CP41"/>
    <mergeCell ref="CC43:CT43"/>
    <mergeCell ref="CC26:CP26"/>
    <mergeCell ref="CC29:CP29"/>
    <mergeCell ref="CR29:CT31"/>
    <mergeCell ref="CM31:CP31"/>
    <mergeCell ref="CC32:CP32"/>
    <mergeCell ref="BX34:BZ38"/>
    <mergeCell ref="BX39:BZ43"/>
    <mergeCell ref="CG24:CK24"/>
    <mergeCell ref="CG25:CK25"/>
    <mergeCell ref="CR26:CT28"/>
    <mergeCell ref="CW26:DJ26"/>
    <mergeCell ref="DL26:DN28"/>
    <mergeCell ref="CG28:CK28"/>
    <mergeCell ref="CM28:CP28"/>
    <mergeCell ref="CG18:CK18"/>
    <mergeCell ref="CM18:CP18"/>
    <mergeCell ref="CC19:CP19"/>
    <mergeCell ref="CG21:CK21"/>
    <mergeCell ref="CM21:CP21"/>
    <mergeCell ref="CC22:CP22"/>
    <mergeCell ref="CM24:CP24"/>
    <mergeCell ref="CG31:CK31"/>
    <mergeCell ref="CD34:CI34"/>
    <mergeCell ref="CK34:CP34"/>
    <mergeCell ref="CG35:CK35"/>
    <mergeCell ref="CM35:CP35"/>
    <mergeCell ref="CR32:CT35"/>
    <mergeCell ref="CR36:CT41"/>
    <mergeCell ref="CX36:DJ36"/>
    <mergeCell ref="DA37:DE37"/>
    <mergeCell ref="CW39:DN39"/>
    <mergeCell ref="CW40:DJ40"/>
    <mergeCell ref="DL40:DN44"/>
    <mergeCell ref="CD40:CP40"/>
    <mergeCell ref="CG41:CK41"/>
    <mergeCell ref="CC44:CP44"/>
    <mergeCell ref="I12:M12"/>
    <mergeCell ref="H22:I24"/>
    <mergeCell ref="Q22:R24"/>
    <mergeCell ref="B26:R26"/>
    <mergeCell ref="P27:R31"/>
    <mergeCell ref="B33:R33"/>
    <mergeCell ref="Q39:R41"/>
    <mergeCell ref="H39:I41"/>
    <mergeCell ref="B42:C42"/>
    <mergeCell ref="D42:E42"/>
    <mergeCell ref="F42:G42"/>
    <mergeCell ref="H42:I42"/>
    <mergeCell ref="J42:L42"/>
    <mergeCell ref="M42:N42"/>
    <mergeCell ref="B70:R86"/>
    <mergeCell ref="AC9:AH9"/>
    <mergeCell ref="AC10:AH10"/>
    <mergeCell ref="AJ14:AL20"/>
    <mergeCell ref="AJ21:AL24"/>
    <mergeCell ref="AE24:AH24"/>
    <mergeCell ref="AJ29:AL32"/>
    <mergeCell ref="AJ35:AL39"/>
    <mergeCell ref="AJ40:AL48"/>
    <mergeCell ref="V10:AA10"/>
    <mergeCell ref="V12:AA12"/>
    <mergeCell ref="U7:AH7"/>
    <mergeCell ref="AJ7:AL7"/>
    <mergeCell ref="J8:O8"/>
    <mergeCell ref="P8:R13"/>
    <mergeCell ref="AC8:AH8"/>
    <mergeCell ref="AJ8:AL11"/>
    <mergeCell ref="AC11:AH11"/>
    <mergeCell ref="AJ13:AL13"/>
    <mergeCell ref="J9:O9"/>
    <mergeCell ref="J10:O10"/>
    <mergeCell ref="C11:H11"/>
    <mergeCell ref="J11:O11"/>
    <mergeCell ref="C12:H12"/>
    <mergeCell ref="B15:R15"/>
    <mergeCell ref="B16:R16"/>
    <mergeCell ref="AB12:AF12"/>
    <mergeCell ref="U13:AH13"/>
    <mergeCell ref="U14:AH14"/>
    <mergeCell ref="U21:AH21"/>
    <mergeCell ref="Y24:AC24"/>
    <mergeCell ref="U26:AH26"/>
    <mergeCell ref="U30:AH30"/>
    <mergeCell ref="U54:AA55"/>
    <mergeCell ref="AB54:AE55"/>
    <mergeCell ref="AF54:AL55"/>
    <mergeCell ref="U70:AL86"/>
    <mergeCell ref="B55:L55"/>
    <mergeCell ref="M55:R55"/>
    <mergeCell ref="O42:P42"/>
    <mergeCell ref="Q42:R42"/>
    <mergeCell ref="B43:R43"/>
    <mergeCell ref="B44:R44"/>
    <mergeCell ref="B45:R52"/>
    <mergeCell ref="B53:R53"/>
    <mergeCell ref="B54:R54"/>
    <mergeCell ref="AV62:AY63"/>
    <mergeCell ref="AZ62:BF63"/>
    <mergeCell ref="AO60:AU61"/>
    <mergeCell ref="AV60:AY61"/>
    <mergeCell ref="AZ60:BF61"/>
    <mergeCell ref="BI61:BO62"/>
    <mergeCell ref="BP61:BS62"/>
    <mergeCell ref="BT61:BZ62"/>
    <mergeCell ref="AO62:AU63"/>
    <mergeCell ref="AV72:AY73"/>
    <mergeCell ref="AZ72:BF73"/>
    <mergeCell ref="AO68:AU69"/>
    <mergeCell ref="AV68:AY69"/>
    <mergeCell ref="AZ68:BF69"/>
    <mergeCell ref="AO70:AU71"/>
    <mergeCell ref="AV70:AY71"/>
    <mergeCell ref="AZ70:BF71"/>
    <mergeCell ref="AO72:AU73"/>
    <mergeCell ref="BD32:BF34"/>
    <mergeCell ref="BD35:BF37"/>
    <mergeCell ref="BD38:BF40"/>
    <mergeCell ref="BC43:BC47"/>
    <mergeCell ref="BD43:BF47"/>
    <mergeCell ref="BD48:BF54"/>
    <mergeCell ref="BD29:BF31"/>
    <mergeCell ref="AS31:AW31"/>
    <mergeCell ref="AY31:BB31"/>
    <mergeCell ref="AO32:BB32"/>
    <mergeCell ref="AS34:AW34"/>
    <mergeCell ref="AY34:BB34"/>
    <mergeCell ref="AO35:BB35"/>
    <mergeCell ref="AS37:AW37"/>
    <mergeCell ref="AY37:BB37"/>
    <mergeCell ref="AO38:BB38"/>
    <mergeCell ref="BI39:BV39"/>
    <mergeCell ref="AS40:AW40"/>
    <mergeCell ref="AY40:BB40"/>
    <mergeCell ref="AO42:BF42"/>
    <mergeCell ref="AO43:BB43"/>
    <mergeCell ref="BI45:BZ45"/>
    <mergeCell ref="BI46:BS46"/>
    <mergeCell ref="BT46:BZ46"/>
    <mergeCell ref="BP47:BS48"/>
    <mergeCell ref="BT47:BZ48"/>
    <mergeCell ref="AO48:BB48"/>
    <mergeCell ref="BI47:BO48"/>
    <mergeCell ref="BI49:BO50"/>
    <mergeCell ref="BP49:BS50"/>
    <mergeCell ref="BT49:BZ50"/>
    <mergeCell ref="BI51:BO52"/>
    <mergeCell ref="BP51:BS52"/>
    <mergeCell ref="BT51:BZ52"/>
    <mergeCell ref="BI53:BO54"/>
    <mergeCell ref="BP53:BS54"/>
    <mergeCell ref="BT53:BZ54"/>
    <mergeCell ref="BI55:BO56"/>
    <mergeCell ref="BP55:BS56"/>
    <mergeCell ref="BT55:BZ56"/>
    <mergeCell ref="AO56:BF56"/>
    <mergeCell ref="AO74:AU75"/>
    <mergeCell ref="AV74:AY75"/>
    <mergeCell ref="AZ74:BF75"/>
    <mergeCell ref="AO76:AU77"/>
    <mergeCell ref="AV76:AY77"/>
    <mergeCell ref="AZ76:BF77"/>
    <mergeCell ref="AO78:BF86"/>
    <mergeCell ref="BI63:BO64"/>
    <mergeCell ref="BP63:BS64"/>
    <mergeCell ref="BT63:BZ64"/>
    <mergeCell ref="BI65:BO66"/>
    <mergeCell ref="BP65:BS66"/>
    <mergeCell ref="BT65:BZ66"/>
    <mergeCell ref="BI67:BZ86"/>
    <mergeCell ref="CJ68:CM69"/>
    <mergeCell ref="CN68:CT69"/>
    <mergeCell ref="CC64:CI65"/>
    <mergeCell ref="CJ64:CM65"/>
    <mergeCell ref="CN64:CT65"/>
    <mergeCell ref="CC66:CI67"/>
    <mergeCell ref="CJ66:CM67"/>
    <mergeCell ref="CN66:CT67"/>
    <mergeCell ref="CC68:CI69"/>
    <mergeCell ref="CJ74:CM75"/>
    <mergeCell ref="CN74:CT75"/>
    <mergeCell ref="CC76:CI77"/>
    <mergeCell ref="CJ76:CM77"/>
    <mergeCell ref="CN76:CT77"/>
    <mergeCell ref="CC70:CI71"/>
    <mergeCell ref="CJ70:CM71"/>
    <mergeCell ref="CN70:CT71"/>
    <mergeCell ref="CC72:CI73"/>
    <mergeCell ref="CJ72:CM73"/>
    <mergeCell ref="CN72:CT73"/>
    <mergeCell ref="CC74:CI75"/>
    <mergeCell ref="CJ82:CM83"/>
    <mergeCell ref="CN82:CT83"/>
    <mergeCell ref="CC78:CI79"/>
    <mergeCell ref="CJ78:CM79"/>
    <mergeCell ref="CN78:CT79"/>
    <mergeCell ref="CC80:CI81"/>
    <mergeCell ref="CJ80:CM81"/>
    <mergeCell ref="CN80:CT81"/>
    <mergeCell ref="CC82:CI83"/>
    <mergeCell ref="DA28:DE28"/>
    <mergeCell ref="DG28:DJ28"/>
    <mergeCell ref="CW29:DJ29"/>
    <mergeCell ref="DL29:DN31"/>
    <mergeCell ref="DA31:DE31"/>
    <mergeCell ref="DG31:DJ31"/>
    <mergeCell ref="DL32:DN37"/>
    <mergeCell ref="DG37:DJ37"/>
    <mergeCell ref="CW55:DN55"/>
    <mergeCell ref="CW56:DG56"/>
    <mergeCell ref="DH56:DN56"/>
    <mergeCell ref="CW32:DJ32"/>
    <mergeCell ref="CX35:DJ35"/>
    <mergeCell ref="CR44:CT50"/>
    <mergeCell ref="CW45:DJ45"/>
    <mergeCell ref="DL45:DN53"/>
    <mergeCell ref="CC51:CP51"/>
    <mergeCell ref="CR51:CT58"/>
    <mergeCell ref="CW57:DC58"/>
    <mergeCell ref="DD57:DG58"/>
    <mergeCell ref="CW59:DC60"/>
    <mergeCell ref="DD59:DG60"/>
    <mergeCell ref="DH59:DN60"/>
    <mergeCell ref="DD61:DG62"/>
    <mergeCell ref="DH61:DN62"/>
    <mergeCell ref="DH57:DN58"/>
    <mergeCell ref="CC60:CT60"/>
    <mergeCell ref="CC61:CM61"/>
    <mergeCell ref="CN61:CT61"/>
    <mergeCell ref="CC62:CI63"/>
    <mergeCell ref="CJ62:CM63"/>
    <mergeCell ref="CN62:CT63"/>
    <mergeCell ref="CW61:DC62"/>
    <mergeCell ref="CW63:DC64"/>
    <mergeCell ref="DD63:DG64"/>
    <mergeCell ref="DH63:DN64"/>
    <mergeCell ref="CW65:DC66"/>
    <mergeCell ref="DD65:DG66"/>
    <mergeCell ref="DH65:DN66"/>
    <mergeCell ref="CW73:DC74"/>
    <mergeCell ref="DD73:DG74"/>
    <mergeCell ref="DH73:DN74"/>
    <mergeCell ref="CW75:DC76"/>
    <mergeCell ref="DD75:DG76"/>
    <mergeCell ref="DH75:DN76"/>
    <mergeCell ref="CW77:DN86"/>
    <mergeCell ref="CC84:CT86"/>
    <mergeCell ref="CF4:CJ4"/>
    <mergeCell ref="CK4:CN4"/>
    <mergeCell ref="AW4:AZ4"/>
    <mergeCell ref="BA4:BF4"/>
    <mergeCell ref="BI4:BK4"/>
    <mergeCell ref="BL4:BP4"/>
    <mergeCell ref="BQ4:BT4"/>
    <mergeCell ref="BU4:BZ4"/>
    <mergeCell ref="CC4:CE4"/>
    <mergeCell ref="BK1:BZ1"/>
    <mergeCell ref="CC1:CD2"/>
    <mergeCell ref="CE1:CT1"/>
    <mergeCell ref="CW1:CX2"/>
    <mergeCell ref="CY1:DN1"/>
    <mergeCell ref="BK2:BZ2"/>
    <mergeCell ref="CE2:CT2"/>
    <mergeCell ref="CY2:DN2"/>
    <mergeCell ref="D1:R1"/>
    <mergeCell ref="U1:V2"/>
    <mergeCell ref="AO1:AP2"/>
    <mergeCell ref="AQ1:BF1"/>
    <mergeCell ref="BI1:BJ2"/>
    <mergeCell ref="D2:R2"/>
    <mergeCell ref="AQ2:BF2"/>
    <mergeCell ref="W1:AL1"/>
    <mergeCell ref="W2:AL2"/>
    <mergeCell ref="X3:AG3"/>
    <mergeCell ref="AH3:AK3"/>
    <mergeCell ref="AO3:AQ3"/>
    <mergeCell ref="AR3:BA3"/>
    <mergeCell ref="BB3:BE3"/>
    <mergeCell ref="CZ3:DI3"/>
    <mergeCell ref="DJ3:DM3"/>
    <mergeCell ref="CO4:CT4"/>
    <mergeCell ref="CW4:CY4"/>
    <mergeCell ref="CZ4:DD4"/>
    <mergeCell ref="DE4:DH4"/>
    <mergeCell ref="DI4:DN4"/>
    <mergeCell ref="DM5:DN5"/>
    <mergeCell ref="BI3:BK3"/>
    <mergeCell ref="BL3:BU3"/>
    <mergeCell ref="BV3:BY3"/>
    <mergeCell ref="CC3:CE3"/>
    <mergeCell ref="CF3:CO3"/>
    <mergeCell ref="CP3:CS3"/>
    <mergeCell ref="CW3:CY3"/>
    <mergeCell ref="B1:C2"/>
    <mergeCell ref="B3:D3"/>
    <mergeCell ref="E3:N3"/>
    <mergeCell ref="O3:Q3"/>
    <mergeCell ref="U3:W3"/>
    <mergeCell ref="E4:I4"/>
    <mergeCell ref="U4:W4"/>
    <mergeCell ref="AF5:AJ5"/>
    <mergeCell ref="AK5:AL5"/>
    <mergeCell ref="AT5:AY5"/>
    <mergeCell ref="AZ5:BD5"/>
    <mergeCell ref="BE5:BF5"/>
    <mergeCell ref="BI5:BM5"/>
    <mergeCell ref="BN5:BS5"/>
    <mergeCell ref="J4:M4"/>
    <mergeCell ref="N4:R4"/>
    <mergeCell ref="X4:AB4"/>
    <mergeCell ref="AC4:AF4"/>
    <mergeCell ref="AG4:AL4"/>
    <mergeCell ref="AO4:AQ4"/>
    <mergeCell ref="AR4:AV4"/>
    <mergeCell ref="B4:D4"/>
    <mergeCell ref="B5:F5"/>
    <mergeCell ref="M5:P5"/>
    <mergeCell ref="Q5:R5"/>
    <mergeCell ref="U5:Y5"/>
    <mergeCell ref="Z5:AE5"/>
    <mergeCell ref="AO5:AS5"/>
    <mergeCell ref="G5:L5"/>
    <mergeCell ref="B6:R6"/>
    <mergeCell ref="U6:AL6"/>
    <mergeCell ref="AO6:BF6"/>
    <mergeCell ref="BI6:BZ6"/>
    <mergeCell ref="B7:O7"/>
    <mergeCell ref="P7:R7"/>
    <mergeCell ref="C8:H8"/>
    <mergeCell ref="C9:H9"/>
    <mergeCell ref="C10:H10"/>
    <mergeCell ref="V8:AA8"/>
    <mergeCell ref="V9:AA9"/>
    <mergeCell ref="AP10:AU10"/>
    <mergeCell ref="AO11:BB11"/>
    <mergeCell ref="BD11:BF11"/>
    <mergeCell ref="AO12:BB12"/>
    <mergeCell ref="AO7:BB7"/>
    <mergeCell ref="BD7:BF7"/>
    <mergeCell ref="AP8:AU8"/>
    <mergeCell ref="AW8:BB8"/>
    <mergeCell ref="BD8:BF9"/>
    <mergeCell ref="AW9:BB9"/>
    <mergeCell ref="AV10:AZ10"/>
    <mergeCell ref="BD25:BF28"/>
    <mergeCell ref="AO29:BB29"/>
    <mergeCell ref="AS18:AW18"/>
    <mergeCell ref="AO19:BB19"/>
    <mergeCell ref="BD19:BF21"/>
    <mergeCell ref="AY21:BB21"/>
    <mergeCell ref="BC21:BC29"/>
    <mergeCell ref="AO22:BB22"/>
    <mergeCell ref="BD22:BF24"/>
    <mergeCell ref="U34:AL34"/>
    <mergeCell ref="U35:AH35"/>
    <mergeCell ref="U40:AH40"/>
    <mergeCell ref="U50:AL50"/>
    <mergeCell ref="U51:AE51"/>
    <mergeCell ref="AF51:AL51"/>
    <mergeCell ref="U52:AA53"/>
    <mergeCell ref="AB52:AE53"/>
    <mergeCell ref="AF52:AL53"/>
    <mergeCell ref="I56:L57"/>
    <mergeCell ref="M56:R57"/>
    <mergeCell ref="U56:AA57"/>
    <mergeCell ref="AB56:AE57"/>
    <mergeCell ref="AF56:AL57"/>
    <mergeCell ref="B56:H57"/>
    <mergeCell ref="B58:H59"/>
    <mergeCell ref="I58:L59"/>
    <mergeCell ref="M58:R59"/>
    <mergeCell ref="U58:AA59"/>
    <mergeCell ref="AB58:AE59"/>
    <mergeCell ref="AF58:AL59"/>
    <mergeCell ref="U62:AA63"/>
    <mergeCell ref="AB62:AE63"/>
    <mergeCell ref="U64:AA65"/>
    <mergeCell ref="AB64:AE65"/>
    <mergeCell ref="AF64:AL65"/>
    <mergeCell ref="U66:AA67"/>
    <mergeCell ref="AB66:AE67"/>
    <mergeCell ref="AF66:AL67"/>
    <mergeCell ref="B60:H61"/>
    <mergeCell ref="I60:L61"/>
    <mergeCell ref="M60:R61"/>
    <mergeCell ref="U60:AA61"/>
    <mergeCell ref="AB60:AE61"/>
    <mergeCell ref="AF60:AL61"/>
    <mergeCell ref="B62:H63"/>
    <mergeCell ref="AF62:AL63"/>
    <mergeCell ref="B66:H67"/>
    <mergeCell ref="B68:H69"/>
    <mergeCell ref="I68:L69"/>
    <mergeCell ref="M68:R69"/>
    <mergeCell ref="U68:AA69"/>
    <mergeCell ref="AB68:AE69"/>
    <mergeCell ref="AF68:AL69"/>
    <mergeCell ref="I62:L63"/>
    <mergeCell ref="M62:R63"/>
    <mergeCell ref="B64:H65"/>
    <mergeCell ref="I64:L65"/>
    <mergeCell ref="M64:R65"/>
    <mergeCell ref="I66:L67"/>
    <mergeCell ref="M66:R67"/>
    <mergeCell ref="BI57:BO58"/>
    <mergeCell ref="BI59:BO60"/>
    <mergeCell ref="BP59:BS60"/>
    <mergeCell ref="BT59:BZ60"/>
    <mergeCell ref="AO64:AU65"/>
    <mergeCell ref="AV64:AY65"/>
    <mergeCell ref="AZ64:BF65"/>
    <mergeCell ref="AO66:AU67"/>
    <mergeCell ref="AV66:AY67"/>
    <mergeCell ref="AZ66:BF67"/>
    <mergeCell ref="AO57:AY57"/>
    <mergeCell ref="AZ57:BF57"/>
    <mergeCell ref="BP57:BS58"/>
    <mergeCell ref="BT57:BZ58"/>
    <mergeCell ref="AO58:AU59"/>
    <mergeCell ref="AV58:AY59"/>
    <mergeCell ref="AZ58:BF59"/>
    <mergeCell ref="DD71:DG72"/>
    <mergeCell ref="DH71:DN72"/>
    <mergeCell ref="CW67:DC68"/>
    <mergeCell ref="DD67:DG68"/>
    <mergeCell ref="DH67:DN68"/>
    <mergeCell ref="CW69:DC70"/>
    <mergeCell ref="DD69:DG70"/>
    <mergeCell ref="DH69:DN70"/>
    <mergeCell ref="CW71:DC72"/>
  </mergeCells>
  <dataValidations>
    <dataValidation type="list" allowBlank="1" showErrorMessage="1" sqref="D42">
      <formula1>"Many,Few,Some,None"</formula1>
    </dataValidation>
    <dataValidation type="list" allowBlank="1" showErrorMessage="1" sqref="G5 Z5 AT5 BN5 CH5 DB5">
      <formula1>"Yet to Begin,Not Mastered,Approaching,Mastered"</formula1>
    </dataValidation>
    <dataValidation type="list" allowBlank="1" showErrorMessage="1" sqref="BP47 BP49 BP51 AB52 BP53 AB54 BP55 I56 AB56 BP57 DD57 I58 AB58 AV58 BP59 DD59 I60 AB60 AV60 BP61 DD61 I62 AB62 AV62 CJ62 BP63 DD63 I64 AB64 AV64 CJ64 BP65 DD65 I66 AB66 AV66 CJ66 DD67 I68 AB68 AV68 CJ68 DD69 AV70 CJ70 DD71 AV72 CJ72 DD73 AV74 CJ74 DD75 AV76 CJ76 CJ78 CJ80 CJ82">
      <formula1>"Not Mastered,Approaching,Mastered"</formula1>
    </dataValidation>
    <dataValidation type="list" allowBlank="1" showErrorMessage="1" sqref="H42 M42">
      <formula1>"Many Errors,Some Errors,Mostly Correct,Correct"</formula1>
    </dataValidation>
    <dataValidation type="list" allowBlank="1" showErrorMessage="1" sqref="Q42">
      <formula1>"Many Errors,Spacing Errors,Sizing Errors,Neat"</formula1>
    </dataValidation>
  </dataValidations>
  <hyperlinks>
    <hyperlink display="CLASS DATA" location="'CLASS DATA'!A1" ref="O3"/>
    <hyperlink display="CLASS DATA" location="'CLASS DATA'!A1" ref="AH3"/>
    <hyperlink display="CLASS DATA" location="'CLASS DATA'!A1" ref="BB3"/>
    <hyperlink display="CLASS DATA" location="'CLASS DATA'!A1" ref="BV3"/>
    <hyperlink display="CLASS DATA" location="'CLASS DATA'!A1" ref="CP3"/>
    <hyperlink display="CLASS DATA" location="'CLASS DATA'!A1" ref="DJ3"/>
  </hyperlinks>
  <drawing r:id="rId1"/>
</worksheet>
</file>